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资格评审意见表" sheetId="2" state="hidden" r:id="rId2"/>
    <sheet name="专家费用支付" sheetId="3" state="hidden" r:id="rId3"/>
    <sheet name="供应商报价确认单" sheetId="4" state="hidden" r:id="rId4"/>
    <sheet name="评委技术分" sheetId="5" state="hidden" r:id="rId5"/>
    <sheet name="技术分值汇总" sheetId="6" state="hidden" r:id="rId6"/>
    <sheet name="最终结果" sheetId="7" state="hidden" r:id="rId7"/>
  </sheets>
  <definedNames/>
  <calcPr fullCalcOnLoad="1"/>
</workbook>
</file>

<file path=xl/sharedStrings.xml><?xml version="1.0" encoding="utf-8"?>
<sst xmlns="http://schemas.openxmlformats.org/spreadsheetml/2006/main" count="105" uniqueCount="89">
  <si>
    <t>宁陕县政府采购中心报名登记表</t>
  </si>
  <si>
    <t>项目名称：财政局一楼综合用房改造工程                               项目编号：NZC(G)2022-05</t>
  </si>
  <si>
    <t>投标人（个人/公司名称）</t>
  </si>
  <si>
    <t>公 司 地 址</t>
  </si>
  <si>
    <t>法定代表人</t>
  </si>
  <si>
    <t>招标文件领取人</t>
  </si>
  <si>
    <t>联 系 电 话</t>
  </si>
  <si>
    <t xml:space="preserve">联 系 邮 箱 </t>
  </si>
  <si>
    <t>报 名 时 间</t>
  </si>
  <si>
    <t>备 注</t>
  </si>
  <si>
    <t>宁陕县政府采购中心专家资格审查意见表</t>
  </si>
  <si>
    <t>项目名称：教师办公台式电脑设备采购（第二次）                       编号： NZC(H)2019-04-1</t>
  </si>
  <si>
    <t>评审专家签名：</t>
  </si>
  <si>
    <r>
      <t xml:space="preserve"> </t>
    </r>
    <r>
      <rPr>
        <sz val="12"/>
        <rFont val="宋体"/>
        <family val="0"/>
      </rPr>
      <t xml:space="preserve">     </t>
    </r>
  </si>
  <si>
    <t>宁陕县政府采购中心专家评审费支付表</t>
  </si>
  <si>
    <t>项目名称：LED显示屏和配套设备及室内改造采购                 编号：NZC(H)2019-05</t>
  </si>
  <si>
    <t>时间：2018/8/2</t>
  </si>
  <si>
    <t>单位：元</t>
  </si>
  <si>
    <t>序号</t>
  </si>
  <si>
    <t>姓名</t>
  </si>
  <si>
    <t>工 作 单 位</t>
  </si>
  <si>
    <t>银行账号</t>
  </si>
  <si>
    <t>开户行地址</t>
  </si>
  <si>
    <t>签到时间</t>
  </si>
  <si>
    <t>结束时间</t>
  </si>
  <si>
    <t>支付标准</t>
  </si>
  <si>
    <t>延时评审</t>
  </si>
  <si>
    <t>交通补贴</t>
  </si>
  <si>
    <t>住宿补贴</t>
  </si>
  <si>
    <r>
      <t xml:space="preserve">小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</si>
  <si>
    <t xml:space="preserve"> 签字确认</t>
  </si>
  <si>
    <t>专家来源</t>
  </si>
  <si>
    <t>胡莎丽</t>
  </si>
  <si>
    <t>200/4小时内</t>
  </si>
  <si>
    <t>采购单位法人代表授权人</t>
  </si>
  <si>
    <t>宾德亿</t>
  </si>
  <si>
    <t>县专家库</t>
  </si>
  <si>
    <t>陈涛</t>
  </si>
  <si>
    <r>
      <t>200/</t>
    </r>
    <r>
      <rPr>
        <sz val="12"/>
        <rFont val="华文中宋"/>
        <family val="0"/>
      </rPr>
      <t>4</t>
    </r>
    <r>
      <rPr>
        <sz val="12"/>
        <rFont val="华文中宋"/>
        <family val="0"/>
      </rPr>
      <t>小时内</t>
    </r>
  </si>
  <si>
    <t>金  额  合  计</t>
  </si>
  <si>
    <t>注：书写请用正楷，不得潦草或用艺术字。</t>
  </si>
  <si>
    <t>宁陕县政府采购中心询价项目供应商报价确认单</t>
  </si>
  <si>
    <t>投  标  人</t>
  </si>
  <si>
    <t>投标报价</t>
  </si>
  <si>
    <t>质量承诺</t>
  </si>
  <si>
    <t>供货日期</t>
  </si>
  <si>
    <t>标书响应承诺</t>
  </si>
  <si>
    <t>授权代理人签字</t>
  </si>
  <si>
    <t>备注</t>
  </si>
  <si>
    <t>唱标：肖德顺                           记标：雷露露                      监督：唐慧</t>
  </si>
  <si>
    <t>技  术  标  审  赋  分   表</t>
  </si>
  <si>
    <t>项目名称：海棠园村旅游服务接待中心办公设备采购                编号：NZC(H)2018-011</t>
  </si>
  <si>
    <t>赋分办法及内容</t>
  </si>
  <si>
    <t>供应商名称</t>
  </si>
  <si>
    <t>赋分内容</t>
  </si>
  <si>
    <t>分值</t>
  </si>
  <si>
    <t>赋分标准</t>
  </si>
  <si>
    <t>技术部分</t>
  </si>
  <si>
    <t>技术参数投标响应</t>
  </si>
  <si>
    <r>
      <t>技术参数等于或优于采购要求，每项得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分；主要设备技术参数低于采购文件要求不得分；其他酌情赋分（</t>
    </r>
    <r>
      <rPr>
        <sz val="10"/>
        <color indexed="8"/>
        <rFont val="宋体"/>
        <family val="0"/>
      </rPr>
      <t>与采购参数要求第一条对照</t>
    </r>
    <r>
      <rPr>
        <sz val="10"/>
        <rFont val="宋体"/>
        <family val="0"/>
      </rPr>
      <t>）软件功能完全满足采购需求的计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分（与采购要求对照）。</t>
    </r>
  </si>
  <si>
    <t>1.赋分办法：给定的赋分标准为各项要求完全满足时的最高计分标准；基本满足或部分满足酌情扣分，但不得赋零分；商务响应描述与采购需求不相符，或者在磋商过程中对磋商小组所提的问题无法回答的，与之相对应的赋分项可赋零分。2.请各位专家自行汇总技术分值。</t>
  </si>
  <si>
    <t>技术响应方案</t>
  </si>
  <si>
    <t>技术响应方案明晰，符合本采购项目实际要求得满分计5分，不明晰酌情扣分，表达错乱不得分。</t>
  </si>
  <si>
    <t>售后服务</t>
  </si>
  <si>
    <t>维保能力、售后服务方案（附生产厂家产品质量保修承诺书）内容齐全详实，符合本项目实际，得3分；无产品质量保修承诺书，不得分；其他酌情得分。</t>
  </si>
  <si>
    <t>报价文件</t>
  </si>
  <si>
    <t>报价文件完整得3分，编制规范计3分，反之酌情扣分。</t>
  </si>
  <si>
    <t>产品测试</t>
  </si>
  <si>
    <r>
      <t>评审会议现场测试产品满意度，完全满意计1</t>
    </r>
    <r>
      <rPr>
        <sz val="10"/>
        <rFont val="宋体"/>
        <family val="0"/>
      </rPr>
      <t>0</t>
    </r>
    <r>
      <rPr>
        <sz val="10"/>
        <rFont val="宋体"/>
        <family val="0"/>
      </rPr>
      <t>分，反之酌情减分。</t>
    </r>
  </si>
  <si>
    <t>综合赋分</t>
  </si>
  <si>
    <t>评委（专家评审小组）根据报价文件和产品测试情况进行综合赋分。不得赋满分、也不得赋零分，否则该评委赋分无效。</t>
  </si>
  <si>
    <t>合   计</t>
  </si>
  <si>
    <t>专家签名：</t>
  </si>
  <si>
    <t>专 家 技 术 分 值 评 分 汇 总 表</t>
  </si>
  <si>
    <t>专家1</t>
  </si>
  <si>
    <t>专家2</t>
  </si>
  <si>
    <t>专家3</t>
  </si>
  <si>
    <t>合计</t>
  </si>
  <si>
    <t>平均值</t>
  </si>
  <si>
    <t>安康市轻舟文化传媒有限公司</t>
  </si>
  <si>
    <t>询价评审领导小组签字</t>
  </si>
  <si>
    <t>组  长：</t>
  </si>
  <si>
    <t>成  员：</t>
  </si>
  <si>
    <t>现场监督：</t>
  </si>
  <si>
    <t>宁陕县政府采购中心磋商项目供应商报价结果排名及评审结果</t>
  </si>
  <si>
    <t>商务部分</t>
  </si>
  <si>
    <t>最终得分</t>
  </si>
  <si>
    <t>排  名</t>
  </si>
  <si>
    <t>备  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</si>
</sst>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_);[Red]\(0.00\)"/>
    <numFmt numFmtId="182" formatCode="0.0000_ "/>
  </numFmts>
  <fonts count="47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u val="single"/>
      <sz val="20"/>
      <name val="宋体"/>
      <family val="0"/>
    </font>
    <font>
      <sz val="14"/>
      <name val="华文中宋"/>
      <family val="0"/>
    </font>
    <font>
      <sz val="14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u val="single"/>
      <sz val="24"/>
      <name val="宋体"/>
      <family val="0"/>
    </font>
    <font>
      <b/>
      <sz val="12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华文中宋"/>
      <family val="0"/>
    </font>
    <font>
      <b/>
      <sz val="14"/>
      <name val="仿宋_GB2312"/>
      <family val="3"/>
    </font>
    <font>
      <sz val="9"/>
      <name val="宋体"/>
      <family val="0"/>
    </font>
    <font>
      <sz val="10.5"/>
      <color indexed="8"/>
      <name val="Verdana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.5"/>
      <color rgb="FF00000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4" fillId="0" borderId="4" applyNumberFormat="0" applyFill="0" applyAlignment="0" applyProtection="0"/>
    <xf numFmtId="0" fontId="36" fillId="7" borderId="0" applyNumberFormat="0" applyBorder="0" applyAlignment="0" applyProtection="0"/>
    <xf numFmtId="0" fontId="30" fillId="0" borderId="5" applyNumberFormat="0" applyFill="0" applyAlignment="0" applyProtection="0"/>
    <xf numFmtId="0" fontId="36" fillId="8" borderId="0" applyNumberFormat="0" applyBorder="0" applyAlignment="0" applyProtection="0"/>
    <xf numFmtId="0" fontId="42" fillId="4" borderId="6" applyNumberFormat="0" applyAlignment="0" applyProtection="0"/>
    <xf numFmtId="0" fontId="39" fillId="4" borderId="1" applyNumberFormat="0" applyAlignment="0" applyProtection="0"/>
    <xf numFmtId="0" fontId="33" fillId="9" borderId="7" applyNumberFormat="0" applyAlignment="0" applyProtection="0"/>
    <xf numFmtId="0" fontId="11" fillId="10" borderId="0" applyNumberFormat="0" applyBorder="0" applyAlignment="0" applyProtection="0"/>
    <xf numFmtId="0" fontId="36" fillId="11" borderId="0" applyNumberFormat="0" applyBorder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4" fillId="10" borderId="0" applyNumberFormat="0" applyBorder="0" applyAlignment="0" applyProtection="0"/>
    <xf numFmtId="0" fontId="37" fillId="8" borderId="0" applyNumberFormat="0" applyBorder="0" applyAlignment="0" applyProtection="0"/>
    <xf numFmtId="0" fontId="11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36" fillId="16" borderId="0" applyNumberFormat="0" applyBorder="0" applyAlignment="0" applyProtection="0"/>
    <xf numFmtId="0" fontId="11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11" fillId="8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56" applyFont="1">
      <alignment vertical="center"/>
      <protection/>
    </xf>
    <xf numFmtId="0" fontId="0" fillId="0" borderId="0" xfId="5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56">
      <alignment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1" fillId="0" borderId="0" xfId="65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 shrinkToFit="1"/>
      <protection/>
    </xf>
    <xf numFmtId="0" fontId="4" fillId="0" borderId="10" xfId="56" applyNumberFormat="1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180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56" applyFont="1" applyAlignment="1">
      <alignment horizontal="righ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6" fillId="0" borderId="0" xfId="56" applyFont="1" applyAlignment="1">
      <alignment horizontal="justify" vertical="center" wrapText="1"/>
      <protection/>
    </xf>
    <xf numFmtId="0" fontId="0" fillId="0" borderId="0" xfId="0" applyAlignment="1">
      <alignment/>
    </xf>
    <xf numFmtId="0" fontId="0" fillId="0" borderId="0" xfId="56" applyAlignment="1">
      <alignment horizontal="center" vertical="center" wrapText="1"/>
      <protection/>
    </xf>
    <xf numFmtId="180" fontId="0" fillId="0" borderId="0" xfId="56" applyNumberForma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80" fontId="7" fillId="0" borderId="0" xfId="0" applyNumberFormat="1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9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56" applyFont="1" applyAlignment="1">
      <alignment horizontal="center" vertical="center" wrapText="1"/>
      <protection/>
    </xf>
    <xf numFmtId="180" fontId="0" fillId="0" borderId="0" xfId="56" applyNumberFormat="1" applyFont="1">
      <alignment vertical="center"/>
      <protection/>
    </xf>
    <xf numFmtId="0" fontId="10" fillId="0" borderId="0" xfId="56" applyFont="1" applyAlignment="1">
      <alignment horizontal="justify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4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" fillId="0" borderId="0" xfId="65" applyNumberFormat="1" applyFont="1" applyAlignment="1">
      <alignment horizontal="left" vertical="center" wrapText="1"/>
      <protection/>
    </xf>
    <xf numFmtId="0" fontId="4" fillId="0" borderId="10" xfId="65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10" xfId="65" applyFont="1" applyBorder="1" applyAlignment="1">
      <alignment vertical="center" wrapText="1"/>
      <protection/>
    </xf>
    <xf numFmtId="180" fontId="0" fillId="0" borderId="10" xfId="56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0" xfId="56" applyFont="1" applyAlignment="1">
      <alignment horizontal="center" vertical="center"/>
      <protection/>
    </xf>
    <xf numFmtId="49" fontId="0" fillId="0" borderId="0" xfId="56" applyNumberFormat="1">
      <alignment vertical="center"/>
      <protection/>
    </xf>
    <xf numFmtId="0" fontId="20" fillId="0" borderId="0" xfId="0" applyFont="1" applyAlignment="1">
      <alignment horizontal="center"/>
    </xf>
    <xf numFmtId="0" fontId="1" fillId="0" borderId="0" xfId="65" applyNumberFormat="1" applyFont="1" applyBorder="1" applyAlignment="1">
      <alignment horizontal="left" vertical="center" wrapText="1"/>
      <protection/>
    </xf>
    <xf numFmtId="0" fontId="19" fillId="0" borderId="0" xfId="65" applyNumberFormat="1" applyFont="1" applyBorder="1" applyAlignment="1">
      <alignment horizontal="left" vertical="center" wrapText="1"/>
      <protection/>
    </xf>
    <xf numFmtId="31" fontId="1" fillId="0" borderId="15" xfId="65" applyNumberFormat="1" applyFont="1" applyBorder="1" applyAlignment="1">
      <alignment horizontal="left" vertical="center" wrapText="1"/>
      <protection/>
    </xf>
    <xf numFmtId="49" fontId="1" fillId="0" borderId="15" xfId="65" applyNumberFormat="1" applyFont="1" applyBorder="1" applyAlignment="1">
      <alignment horizontal="left" vertical="center" wrapText="1"/>
      <protection/>
    </xf>
    <xf numFmtId="0" fontId="1" fillId="0" borderId="15" xfId="65" applyNumberFormat="1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0" fontId="21" fillId="0" borderId="16" xfId="56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20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6" xfId="56" applyFont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49" fontId="23" fillId="0" borderId="10" xfId="56" applyNumberFormat="1" applyFont="1" applyBorder="1" applyAlignment="1">
      <alignment wrapText="1"/>
      <protection/>
    </xf>
    <xf numFmtId="0" fontId="25" fillId="0" borderId="13" xfId="56" applyNumberFormat="1" applyFont="1" applyBorder="1" applyAlignment="1">
      <alignment horizontal="center" vertical="center" wrapText="1"/>
      <protection/>
    </xf>
    <xf numFmtId="0" fontId="25" fillId="0" borderId="17" xfId="56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/>
      <protection/>
    </xf>
    <xf numFmtId="49" fontId="2" fillId="0" borderId="0" xfId="56" applyNumberFormat="1" applyFont="1" applyBorder="1" applyAlignment="1">
      <alignment vertical="center"/>
      <protection/>
    </xf>
    <xf numFmtId="0" fontId="0" fillId="0" borderId="0" xfId="56" applyFont="1" applyBorder="1" applyAlignment="1">
      <alignment horizontal="center" vertical="center"/>
      <protection/>
    </xf>
    <xf numFmtId="49" fontId="10" fillId="0" borderId="0" xfId="56" applyNumberFormat="1" applyFont="1" applyAlignment="1">
      <alignment horizontal="justify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25" fillId="0" borderId="16" xfId="56" applyNumberFormat="1" applyFont="1" applyBorder="1" applyAlignment="1">
      <alignment horizontal="center" vertical="center" wrapText="1"/>
      <protection/>
    </xf>
    <xf numFmtId="0" fontId="4" fillId="0" borderId="0" xfId="56" applyFont="1">
      <alignment vertical="center"/>
      <protection/>
    </xf>
    <xf numFmtId="0" fontId="1" fillId="0" borderId="15" xfId="65" applyNumberFormat="1" applyFont="1" applyBorder="1" applyAlignment="1">
      <alignment horizontal="left" vertical="center" wrapText="1"/>
      <protection/>
    </xf>
    <xf numFmtId="0" fontId="1" fillId="0" borderId="0" xfId="65" applyNumberFormat="1" applyFont="1" applyBorder="1" applyAlignment="1">
      <alignment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0" fillId="0" borderId="0" xfId="65" applyFont="1" applyAlignment="1">
      <alignment horizontal="center" wrapText="1"/>
      <protection/>
    </xf>
    <xf numFmtId="0" fontId="4" fillId="0" borderId="0" xfId="65" applyNumberFormat="1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28" fillId="0" borderId="10" xfId="24" applyNumberFormat="1" applyFill="1" applyBorder="1" applyAlignment="1" applyProtection="1">
      <alignment vertical="center" wrapText="1"/>
      <protection/>
    </xf>
    <xf numFmtId="14" fontId="5" fillId="0" borderId="10" xfId="65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8H供货清单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7H供货清单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7.00390625" style="0" customWidth="1"/>
    <col min="2" max="2" width="24.00390625" style="0" customWidth="1"/>
    <col min="3" max="3" width="10.75390625" style="0" customWidth="1"/>
    <col min="4" max="4" width="11.50390625" style="0" customWidth="1"/>
    <col min="5" max="5" width="15.875" style="0" customWidth="1"/>
    <col min="6" max="6" width="17.375" style="0" customWidth="1"/>
    <col min="7" max="7" width="15.75390625" style="0" customWidth="1"/>
  </cols>
  <sheetData>
    <row r="1" spans="1:8" ht="33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s="1" customFormat="1" ht="56.25" customHeight="1">
      <c r="A2" s="112" t="s">
        <v>1</v>
      </c>
      <c r="B2" s="112"/>
      <c r="C2" s="112"/>
      <c r="D2" s="112"/>
      <c r="E2" s="112"/>
      <c r="F2" s="112"/>
      <c r="G2" s="112"/>
      <c r="H2" s="112"/>
    </row>
    <row r="3" spans="1:8" s="110" customFormat="1" ht="51.75" customHeight="1">
      <c r="A3" s="113" t="s">
        <v>2</v>
      </c>
      <c r="B3" s="113" t="s">
        <v>3</v>
      </c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3" t="s">
        <v>9</v>
      </c>
    </row>
    <row r="4" spans="1:8" s="110" customFormat="1" ht="96" customHeight="1">
      <c r="A4" s="64"/>
      <c r="B4" s="64"/>
      <c r="C4" s="13"/>
      <c r="D4" s="114"/>
      <c r="E4" s="13"/>
      <c r="F4" s="115"/>
      <c r="G4" s="116"/>
      <c r="H4" s="113"/>
    </row>
    <row r="5" spans="1:8" ht="30.75" customHeight="1">
      <c r="A5" s="117"/>
      <c r="B5" s="117"/>
      <c r="C5" s="117"/>
      <c r="D5" s="117"/>
      <c r="E5" s="117"/>
      <c r="F5" s="117"/>
      <c r="G5" s="117"/>
      <c r="H5" s="117"/>
    </row>
  </sheetData>
  <sheetProtection/>
  <mergeCells count="3">
    <mergeCell ref="A1:H1"/>
    <mergeCell ref="A2:H2"/>
    <mergeCell ref="A5:H5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6"/>
  <sheetViews>
    <sheetView workbookViewId="0" topLeftCell="A1">
      <selection activeCell="A2" sqref="A2:H2"/>
    </sheetView>
  </sheetViews>
  <sheetFormatPr defaultColWidth="8.625" defaultRowHeight="14.25"/>
  <cols>
    <col min="1" max="1" width="8.00390625" style="5" customWidth="1"/>
    <col min="2" max="2" width="14.625" style="5" customWidth="1"/>
    <col min="3" max="3" width="36.375" style="5" customWidth="1"/>
    <col min="4" max="4" width="21.375" style="5" customWidth="1"/>
    <col min="5" max="5" width="18.625" style="5" customWidth="1"/>
    <col min="6" max="6" width="12.00390625" style="5" customWidth="1"/>
    <col min="7" max="32" width="9.00390625" style="5" bestFit="1" customWidth="1"/>
    <col min="33" max="16384" width="8.625" style="5" customWidth="1"/>
  </cols>
  <sheetData>
    <row r="1" spans="1:6" s="27" customFormat="1" ht="37.5" customHeight="1">
      <c r="A1" s="72" t="s">
        <v>10</v>
      </c>
      <c r="B1" s="72"/>
      <c r="C1" s="72"/>
      <c r="D1" s="72"/>
      <c r="E1" s="72"/>
      <c r="F1" s="72"/>
    </row>
    <row r="2" spans="1:7" s="69" customFormat="1" ht="33" customHeight="1">
      <c r="A2" s="100" t="s">
        <v>11</v>
      </c>
      <c r="B2" s="100"/>
      <c r="C2" s="100"/>
      <c r="D2" s="100"/>
      <c r="E2" s="100"/>
      <c r="F2" s="100"/>
      <c r="G2" s="101"/>
    </row>
    <row r="3" spans="1:9" s="99" customFormat="1" ht="30" customHeight="1">
      <c r="A3" s="102"/>
      <c r="B3" s="103"/>
      <c r="C3" s="103"/>
      <c r="D3" s="103"/>
      <c r="E3" s="103"/>
      <c r="F3" s="104"/>
      <c r="I3" s="109"/>
    </row>
    <row r="4" spans="1:6" s="3" customFormat="1" ht="45.75" customHeight="1">
      <c r="A4" s="105"/>
      <c r="B4" s="106"/>
      <c r="C4" s="106"/>
      <c r="D4" s="106"/>
      <c r="E4" s="106"/>
      <c r="F4" s="107"/>
    </row>
    <row r="5" spans="1:6" s="3" customFormat="1" ht="45.75" customHeight="1">
      <c r="A5" s="105"/>
      <c r="B5" s="106"/>
      <c r="C5" s="106"/>
      <c r="D5" s="106"/>
      <c r="E5" s="106"/>
      <c r="F5" s="107"/>
    </row>
    <row r="6" spans="1:6" s="3" customFormat="1" ht="45.75" customHeight="1">
      <c r="A6" s="105"/>
      <c r="B6" s="106"/>
      <c r="C6" s="106"/>
      <c r="D6" s="106"/>
      <c r="E6" s="106"/>
      <c r="F6" s="107"/>
    </row>
    <row r="7" spans="1:6" s="3" customFormat="1" ht="139.5" customHeight="1">
      <c r="A7" s="105"/>
      <c r="B7" s="106"/>
      <c r="C7" s="106"/>
      <c r="D7" s="106"/>
      <c r="E7" s="106"/>
      <c r="F7" s="107"/>
    </row>
    <row r="8" spans="1:253" s="4" customFormat="1" ht="24.75" customHeight="1">
      <c r="A8" s="108"/>
      <c r="B8" s="108"/>
      <c r="C8" s="108"/>
      <c r="D8" s="108"/>
      <c r="E8" s="108"/>
      <c r="F8" s="10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28.5" customHeight="1">
      <c r="A9" s="109" t="s">
        <v>12</v>
      </c>
      <c r="B9" s="10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25.5" customHeight="1">
      <c r="A10" s="3"/>
      <c r="B10" s="3"/>
      <c r="C10" s="3"/>
      <c r="D10" s="3" t="s">
        <v>13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25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5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25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ht="25.5" customHeight="1"/>
    <row r="19" ht="25.5" customHeight="1"/>
    <row r="20" spans="1:2" ht="25.5" customHeight="1">
      <c r="A20" s="43"/>
      <c r="B20" s="43"/>
    </row>
    <row r="21" spans="1:2" ht="15.75" customHeight="1">
      <c r="A21" s="43"/>
      <c r="B21" s="43"/>
    </row>
    <row r="22" spans="1:2" ht="51" customHeight="1">
      <c r="A22" s="43"/>
      <c r="B22" s="43"/>
    </row>
    <row r="23" spans="1:2" ht="25.5" customHeight="1">
      <c r="A23" s="43"/>
      <c r="B23" s="43"/>
    </row>
    <row r="24" spans="1:2" ht="25.5" customHeight="1">
      <c r="A24" s="43"/>
      <c r="B24" s="43"/>
    </row>
    <row r="25" spans="1:2" ht="25.5" customHeight="1">
      <c r="A25" s="43"/>
      <c r="B25" s="43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spans="1:2" ht="25.5" customHeight="1">
      <c r="A34" s="43"/>
      <c r="B34" s="43"/>
    </row>
    <row r="35" spans="1:2" ht="25.5" customHeight="1">
      <c r="A35" s="43"/>
      <c r="B35" s="43"/>
    </row>
    <row r="36" spans="1:2" ht="25.5" customHeight="1">
      <c r="A36" s="43"/>
      <c r="B36" s="43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5">
    <mergeCell ref="A1:F1"/>
    <mergeCell ref="A2:F2"/>
    <mergeCell ref="A8:F8"/>
    <mergeCell ref="A9:B9"/>
    <mergeCell ref="A3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Z13"/>
  <sheetViews>
    <sheetView workbookViewId="0" topLeftCell="B1">
      <selection activeCell="E12" sqref="E12"/>
    </sheetView>
  </sheetViews>
  <sheetFormatPr defaultColWidth="8.625" defaultRowHeight="14.25"/>
  <cols>
    <col min="1" max="1" width="4.00390625" style="5" customWidth="1"/>
    <col min="2" max="2" width="8.00390625" style="5" customWidth="1"/>
    <col min="3" max="3" width="18.00390625" style="5" customWidth="1"/>
    <col min="4" max="4" width="20.125" style="71" customWidth="1"/>
    <col min="5" max="5" width="18.00390625" style="5" customWidth="1"/>
    <col min="6" max="6" width="7.00390625" style="5" customWidth="1"/>
    <col min="7" max="7" width="6.125" style="5" customWidth="1"/>
    <col min="8" max="8" width="9.50390625" style="5" customWidth="1"/>
    <col min="9" max="9" width="9.75390625" style="5" hidden="1" customWidth="1"/>
    <col min="10" max="10" width="6.625" style="5" hidden="1" customWidth="1"/>
    <col min="11" max="11" width="6.00390625" style="5" hidden="1" customWidth="1"/>
    <col min="12" max="13" width="10.75390625" style="5" customWidth="1"/>
    <col min="14" max="14" width="10.125" style="5" customWidth="1"/>
    <col min="15" max="32" width="9.00390625" style="5" bestFit="1" customWidth="1"/>
    <col min="33" max="16384" width="8.625" style="5" customWidth="1"/>
  </cols>
  <sheetData>
    <row r="1" spans="1:14" s="27" customFormat="1" ht="37.5" customHeight="1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68" customFormat="1" ht="38.25" customHeight="1">
      <c r="A2" s="73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9" customFormat="1" ht="25.5" customHeight="1">
      <c r="A3" s="75" t="s">
        <v>16</v>
      </c>
      <c r="B3" s="75"/>
      <c r="C3" s="75"/>
      <c r="D3" s="76"/>
      <c r="E3" s="75"/>
      <c r="F3" s="77"/>
      <c r="G3" s="77"/>
      <c r="H3" s="77"/>
      <c r="I3" s="77"/>
      <c r="J3" s="77"/>
      <c r="K3" s="77"/>
      <c r="L3" s="77" t="s">
        <v>17</v>
      </c>
      <c r="M3" s="77"/>
      <c r="N3" s="77"/>
    </row>
    <row r="4" spans="1:14" s="70" customFormat="1" ht="36" customHeight="1">
      <c r="A4" s="78" t="s">
        <v>18</v>
      </c>
      <c r="B4" s="78" t="s">
        <v>19</v>
      </c>
      <c r="C4" s="78" t="s">
        <v>20</v>
      </c>
      <c r="D4" s="79" t="s">
        <v>21</v>
      </c>
      <c r="E4" s="70" t="s">
        <v>22</v>
      </c>
      <c r="F4" s="78" t="s">
        <v>23</v>
      </c>
      <c r="G4" s="80" t="s">
        <v>24</v>
      </c>
      <c r="H4" s="78" t="s">
        <v>25</v>
      </c>
      <c r="I4" s="78" t="s">
        <v>26</v>
      </c>
      <c r="J4" s="10" t="s">
        <v>27</v>
      </c>
      <c r="K4" s="10" t="s">
        <v>28</v>
      </c>
      <c r="L4" s="95" t="s">
        <v>29</v>
      </c>
      <c r="M4" s="95" t="s">
        <v>30</v>
      </c>
      <c r="N4" s="95" t="s">
        <v>31</v>
      </c>
    </row>
    <row r="5" spans="1:14" s="3" customFormat="1" ht="50.25" customHeight="1">
      <c r="A5" s="81">
        <v>1</v>
      </c>
      <c r="B5" s="81" t="s">
        <v>32</v>
      </c>
      <c r="C5" s="82"/>
      <c r="D5" s="83"/>
      <c r="E5" s="82"/>
      <c r="F5" s="84">
        <v>0.3541666666666667</v>
      </c>
      <c r="G5" s="82"/>
      <c r="H5" s="85" t="s">
        <v>33</v>
      </c>
      <c r="I5" s="85"/>
      <c r="J5" s="15"/>
      <c r="K5" s="15"/>
      <c r="L5" s="15"/>
      <c r="M5" s="15"/>
      <c r="N5" s="96" t="s">
        <v>34</v>
      </c>
    </row>
    <row r="6" spans="1:14" s="3" customFormat="1" ht="49.5" customHeight="1">
      <c r="A6" s="81">
        <v>2</v>
      </c>
      <c r="B6" s="81" t="s">
        <v>35</v>
      </c>
      <c r="C6" s="82"/>
      <c r="D6" s="83"/>
      <c r="E6" s="82"/>
      <c r="F6" s="84">
        <v>0.3541666666666667</v>
      </c>
      <c r="G6" s="82"/>
      <c r="H6" s="85" t="s">
        <v>33</v>
      </c>
      <c r="I6" s="85"/>
      <c r="J6" s="15"/>
      <c r="K6" s="15"/>
      <c r="L6" s="15"/>
      <c r="M6" s="15"/>
      <c r="N6" s="15" t="s">
        <v>36</v>
      </c>
    </row>
    <row r="7" spans="1:14" s="3" customFormat="1" ht="45.75" customHeight="1">
      <c r="A7" s="81">
        <v>3</v>
      </c>
      <c r="B7" s="81" t="s">
        <v>37</v>
      </c>
      <c r="C7" s="82"/>
      <c r="D7" s="83"/>
      <c r="E7" s="82"/>
      <c r="F7" s="84">
        <v>0.3541666666666667</v>
      </c>
      <c r="G7" s="86"/>
      <c r="H7" s="85" t="s">
        <v>38</v>
      </c>
      <c r="I7" s="85"/>
      <c r="J7" s="97"/>
      <c r="K7" s="97"/>
      <c r="L7" s="97"/>
      <c r="M7" s="97"/>
      <c r="N7" s="15" t="s">
        <v>36</v>
      </c>
    </row>
    <row r="8" spans="1:14" s="3" customFormat="1" ht="45.75" customHeight="1">
      <c r="A8" s="81"/>
      <c r="B8" s="81"/>
      <c r="C8" s="87"/>
      <c r="D8" s="88"/>
      <c r="E8" s="87"/>
      <c r="F8" s="87"/>
      <c r="G8" s="86"/>
      <c r="H8" s="85"/>
      <c r="I8" s="85"/>
      <c r="J8" s="97"/>
      <c r="K8" s="97"/>
      <c r="L8" s="97"/>
      <c r="M8" s="97"/>
      <c r="N8" s="97"/>
    </row>
    <row r="9" spans="1:14" s="3" customFormat="1" ht="45.75" customHeight="1">
      <c r="A9" s="81"/>
      <c r="B9" s="81"/>
      <c r="C9" s="87"/>
      <c r="D9" s="88"/>
      <c r="E9" s="87"/>
      <c r="F9" s="87"/>
      <c r="G9" s="86"/>
      <c r="H9" s="85"/>
      <c r="I9" s="85"/>
      <c r="J9" s="97"/>
      <c r="K9" s="97"/>
      <c r="L9" s="97"/>
      <c r="M9" s="97"/>
      <c r="N9" s="97"/>
    </row>
    <row r="10" spans="1:14" s="3" customFormat="1" ht="45.75" customHeight="1">
      <c r="A10" s="89" t="s">
        <v>39</v>
      </c>
      <c r="B10" s="90"/>
      <c r="C10" s="90"/>
      <c r="D10" s="90"/>
      <c r="E10" s="90"/>
      <c r="F10" s="90"/>
      <c r="G10" s="90"/>
      <c r="H10" s="90"/>
      <c r="I10" s="98"/>
      <c r="J10" s="97"/>
      <c r="K10" s="97"/>
      <c r="L10" s="97"/>
      <c r="M10" s="97"/>
      <c r="N10" s="97"/>
    </row>
    <row r="11" spans="1:234" s="4" customFormat="1" ht="30" customHeight="1">
      <c r="A11" s="2" t="s">
        <v>40</v>
      </c>
      <c r="B11" s="2"/>
      <c r="C11" s="91"/>
      <c r="D11" s="92"/>
      <c r="E11" s="91"/>
      <c r="F11" s="93"/>
      <c r="G11" s="2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5" ht="25.5" customHeight="1">
      <c r="A12" s="43"/>
      <c r="B12" s="43"/>
      <c r="C12" s="43"/>
      <c r="D12" s="94"/>
      <c r="E12" s="43"/>
    </row>
    <row r="13" spans="1:5" ht="25.5" customHeight="1">
      <c r="A13" s="43"/>
      <c r="B13" s="43"/>
      <c r="C13" s="43"/>
      <c r="D13" s="94"/>
      <c r="E13" s="43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5">
    <mergeCell ref="A1:N1"/>
    <mergeCell ref="A2:N2"/>
    <mergeCell ref="A3:C3"/>
    <mergeCell ref="L3:N3"/>
    <mergeCell ref="A10:I10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"/>
  <sheetViews>
    <sheetView workbookViewId="0" topLeftCell="A1">
      <selection activeCell="E5" sqref="E5"/>
    </sheetView>
  </sheetViews>
  <sheetFormatPr defaultColWidth="9.00390625" defaultRowHeight="14.25"/>
  <cols>
    <col min="1" max="1" width="6.00390625" style="0" bestFit="1" customWidth="1"/>
    <col min="2" max="2" width="28.75390625" style="0" customWidth="1"/>
    <col min="3" max="3" width="13.50390625" style="0" customWidth="1"/>
    <col min="4" max="4" width="14.875" style="0" customWidth="1"/>
    <col min="5" max="5" width="11.125" style="0" customWidth="1"/>
    <col min="6" max="6" width="13.75390625" style="0" bestFit="1" customWidth="1"/>
    <col min="7" max="7" width="13.25390625" style="0" customWidth="1"/>
    <col min="8" max="8" width="10.625" style="0" customWidth="1"/>
  </cols>
  <sheetData>
    <row r="1" spans="1:8" ht="60" customHeight="1">
      <c r="A1" s="8" t="s">
        <v>41</v>
      </c>
      <c r="B1" s="8"/>
      <c r="C1" s="8"/>
      <c r="D1" s="8"/>
      <c r="E1" s="8"/>
      <c r="F1" s="8"/>
      <c r="G1" s="8"/>
      <c r="H1" s="8"/>
    </row>
    <row r="2" spans="1:8" ht="60" customHeight="1">
      <c r="A2" s="47" t="s">
        <v>15</v>
      </c>
      <c r="B2" s="47"/>
      <c r="C2" s="47"/>
      <c r="D2" s="47"/>
      <c r="E2" s="47"/>
      <c r="F2" s="47"/>
      <c r="G2" s="47"/>
      <c r="H2" s="47"/>
    </row>
    <row r="3" spans="1:8" s="4" customFormat="1" ht="45" customHeight="1">
      <c r="A3" s="10" t="s">
        <v>18</v>
      </c>
      <c r="B3" s="10" t="s">
        <v>42</v>
      </c>
      <c r="C3" s="10" t="s">
        <v>43</v>
      </c>
      <c r="D3" s="10" t="s">
        <v>44</v>
      </c>
      <c r="E3" s="10" t="s">
        <v>45</v>
      </c>
      <c r="F3" s="10" t="s">
        <v>46</v>
      </c>
      <c r="G3" s="11" t="s">
        <v>47</v>
      </c>
      <c r="H3" s="11" t="s">
        <v>48</v>
      </c>
    </row>
    <row r="4" spans="1:8" s="4" customFormat="1" ht="45" customHeight="1">
      <c r="A4" s="12">
        <v>1</v>
      </c>
      <c r="B4" s="64" t="e">
        <f>#REF!</f>
        <v>#REF!</v>
      </c>
      <c r="C4" s="65" t="e">
        <f>#REF!</f>
        <v>#REF!</v>
      </c>
      <c r="D4" s="15" t="e">
        <f>#REF!</f>
        <v>#REF!</v>
      </c>
      <c r="E4" s="15" t="e">
        <f>#REF!</f>
        <v>#REF!</v>
      </c>
      <c r="F4" s="15" t="e">
        <f>#REF!</f>
        <v>#REF!</v>
      </c>
      <c r="G4" s="15"/>
      <c r="H4" s="16"/>
    </row>
    <row r="5" spans="1:8" s="4" customFormat="1" ht="45" customHeight="1">
      <c r="A5" s="12">
        <v>2</v>
      </c>
      <c r="B5" s="64" t="e">
        <f>#REF!</f>
        <v>#REF!</v>
      </c>
      <c r="C5" s="65" t="e">
        <f>#REF!</f>
        <v>#REF!</v>
      </c>
      <c r="D5" s="15" t="e">
        <f>#REF!</f>
        <v>#REF!</v>
      </c>
      <c r="E5" s="15" t="e">
        <f>#REF!</f>
        <v>#REF!</v>
      </c>
      <c r="F5" s="15" t="e">
        <f>#REF!</f>
        <v>#REF!</v>
      </c>
      <c r="G5" s="15"/>
      <c r="H5" s="16"/>
    </row>
    <row r="6" spans="1:8" s="4" customFormat="1" ht="45" customHeight="1">
      <c r="A6" s="12">
        <v>3</v>
      </c>
      <c r="B6" s="64" t="e">
        <f>#REF!</f>
        <v>#REF!</v>
      </c>
      <c r="C6" s="6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/>
      <c r="H6" s="16"/>
    </row>
    <row r="7" spans="1:8" s="4" customFormat="1" ht="45" customHeight="1">
      <c r="A7" s="12">
        <v>4</v>
      </c>
      <c r="B7" s="64" t="e">
        <f>#REF!</f>
        <v>#REF!</v>
      </c>
      <c r="C7" s="6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/>
      <c r="H7" s="16"/>
    </row>
    <row r="8" spans="1:8" ht="45" customHeight="1">
      <c r="A8" s="66" t="s">
        <v>49</v>
      </c>
      <c r="B8" s="67"/>
      <c r="C8" s="67"/>
      <c r="D8" s="67"/>
      <c r="E8" s="67"/>
      <c r="F8" s="67"/>
      <c r="G8" s="67"/>
      <c r="H8" s="67"/>
    </row>
  </sheetData>
  <sheetProtection/>
  <mergeCells count="3">
    <mergeCell ref="A1:H1"/>
    <mergeCell ref="A2:H2"/>
    <mergeCell ref="A8:H8"/>
  </mergeCells>
  <printOptions/>
  <pageMargins left="1.07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A12"/>
  <sheetViews>
    <sheetView zoomScaleSheetLayoutView="100" workbookViewId="0" topLeftCell="A4">
      <selection activeCell="A2" sqref="A2:H2"/>
    </sheetView>
  </sheetViews>
  <sheetFormatPr defaultColWidth="9.00390625" defaultRowHeight="14.25"/>
  <cols>
    <col min="1" max="1" width="4.50390625" style="5" customWidth="1"/>
    <col min="2" max="2" width="8.50390625" style="6" customWidth="1"/>
    <col min="3" max="3" width="6.50390625" style="5" customWidth="1"/>
    <col min="4" max="4" width="30.625" style="5" customWidth="1"/>
    <col min="5" max="6" width="18.125" style="5" customWidth="1"/>
    <col min="7" max="7" width="18.50390625" style="5" customWidth="1"/>
    <col min="8" max="8" width="11.125" style="5" customWidth="1"/>
  </cols>
  <sheetData>
    <row r="1" spans="1:8" s="27" customFormat="1" ht="37.5" customHeight="1">
      <c r="A1" s="30" t="s">
        <v>50</v>
      </c>
      <c r="B1" s="30"/>
      <c r="C1" s="30"/>
      <c r="D1" s="30"/>
      <c r="E1" s="30"/>
      <c r="F1" s="30"/>
      <c r="G1" s="30"/>
      <c r="H1" s="30"/>
    </row>
    <row r="2" spans="1:8" s="1" customFormat="1" ht="33" customHeight="1">
      <c r="A2" s="47" t="s">
        <v>51</v>
      </c>
      <c r="B2" s="47"/>
      <c r="C2" s="47"/>
      <c r="D2" s="47"/>
      <c r="E2" s="47"/>
      <c r="F2" s="47"/>
      <c r="G2" s="47"/>
      <c r="H2" s="47"/>
    </row>
    <row r="3" spans="1:8" s="45" customFormat="1" ht="30" customHeight="1">
      <c r="A3" s="48" t="s">
        <v>52</v>
      </c>
      <c r="B3" s="48"/>
      <c r="C3" s="48"/>
      <c r="D3" s="48"/>
      <c r="E3" s="48" t="s">
        <v>53</v>
      </c>
      <c r="F3" s="48"/>
      <c r="G3" s="48"/>
      <c r="H3" s="49" t="s">
        <v>48</v>
      </c>
    </row>
    <row r="4" spans="1:8" s="46" customFormat="1" ht="32.25" customHeight="1">
      <c r="A4" s="49" t="s">
        <v>54</v>
      </c>
      <c r="B4" s="49"/>
      <c r="C4" s="50" t="s">
        <v>55</v>
      </c>
      <c r="D4" s="49" t="s">
        <v>56</v>
      </c>
      <c r="E4" s="51" t="e">
        <f>#REF!</f>
        <v>#REF!</v>
      </c>
      <c r="F4" s="51" t="e">
        <f>#REF!</f>
        <v>#REF!</v>
      </c>
      <c r="G4" s="51" t="e">
        <f>#REF!</f>
        <v>#REF!</v>
      </c>
      <c r="H4" s="49"/>
    </row>
    <row r="5" spans="1:8" s="46" customFormat="1" ht="61.5">
      <c r="A5" s="52" t="s">
        <v>57</v>
      </c>
      <c r="B5" s="53" t="s">
        <v>58</v>
      </c>
      <c r="C5" s="53">
        <v>23</v>
      </c>
      <c r="D5" s="54" t="s">
        <v>59</v>
      </c>
      <c r="E5" s="55"/>
      <c r="F5" s="55"/>
      <c r="G5" s="55"/>
      <c r="H5" s="56" t="s">
        <v>60</v>
      </c>
    </row>
    <row r="6" spans="1:8" s="46" customFormat="1" ht="36">
      <c r="A6" s="52"/>
      <c r="B6" s="53" t="s">
        <v>61</v>
      </c>
      <c r="C6" s="53">
        <v>5</v>
      </c>
      <c r="D6" s="54" t="s">
        <v>62</v>
      </c>
      <c r="E6" s="55"/>
      <c r="F6" s="55"/>
      <c r="G6" s="55"/>
      <c r="H6" s="57"/>
    </row>
    <row r="7" spans="1:8" s="46" customFormat="1" ht="48">
      <c r="A7" s="52"/>
      <c r="B7" s="53" t="s">
        <v>63</v>
      </c>
      <c r="C7" s="53">
        <v>3</v>
      </c>
      <c r="D7" s="54" t="s">
        <v>64</v>
      </c>
      <c r="E7" s="55"/>
      <c r="F7" s="55"/>
      <c r="G7" s="55"/>
      <c r="H7" s="57"/>
    </row>
    <row r="8" spans="1:235" s="4" customFormat="1" ht="28.5" customHeight="1">
      <c r="A8" s="52"/>
      <c r="B8" s="53" t="s">
        <v>65</v>
      </c>
      <c r="C8" s="53">
        <v>6</v>
      </c>
      <c r="D8" s="54" t="s">
        <v>66</v>
      </c>
      <c r="E8" s="55"/>
      <c r="F8" s="55"/>
      <c r="G8" s="55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s="4" customFormat="1" ht="30" customHeight="1">
      <c r="A9" s="52"/>
      <c r="B9" s="53" t="s">
        <v>67</v>
      </c>
      <c r="C9" s="53">
        <v>10</v>
      </c>
      <c r="D9" s="54" t="s">
        <v>68</v>
      </c>
      <c r="E9" s="55"/>
      <c r="F9" s="55"/>
      <c r="G9" s="55"/>
      <c r="H9" s="5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8" s="46" customFormat="1" ht="36">
      <c r="A10" s="52"/>
      <c r="B10" s="53" t="s">
        <v>69</v>
      </c>
      <c r="C10" s="53">
        <v>3</v>
      </c>
      <c r="D10" s="54" t="s">
        <v>70</v>
      </c>
      <c r="E10" s="55"/>
      <c r="F10" s="55"/>
      <c r="G10" s="55"/>
      <c r="H10" s="57"/>
    </row>
    <row r="11" spans="1:235" s="4" customFormat="1" ht="23.25" customHeight="1">
      <c r="A11" s="58" t="s">
        <v>71</v>
      </c>
      <c r="B11" s="58"/>
      <c r="C11" s="59">
        <f>SUM(C5:C10)</f>
        <v>50</v>
      </c>
      <c r="D11" s="60"/>
      <c r="E11" s="61"/>
      <c r="F11" s="61"/>
      <c r="G11" s="61"/>
      <c r="H11" s="6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s="4" customFormat="1" ht="27" customHeight="1">
      <c r="A12" s="21" t="s">
        <v>72</v>
      </c>
      <c r="B12" s="63"/>
      <c r="C12" s="63"/>
      <c r="D12" s="5"/>
      <c r="G12" s="19"/>
    </row>
  </sheetData>
  <sheetProtection/>
  <mergeCells count="10">
    <mergeCell ref="A1:H1"/>
    <mergeCell ref="A2:H2"/>
    <mergeCell ref="A3:D3"/>
    <mergeCell ref="E3:G3"/>
    <mergeCell ref="A4:B4"/>
    <mergeCell ref="A11:B11"/>
    <mergeCell ref="A12:C12"/>
    <mergeCell ref="A5:A10"/>
    <mergeCell ref="H3:H4"/>
    <mergeCell ref="H5:H11"/>
  </mergeCells>
  <printOptions/>
  <pageMargins left="0.9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34"/>
  <sheetViews>
    <sheetView zoomScaleSheetLayoutView="100" workbookViewId="0" topLeftCell="A1">
      <selection activeCell="C10" sqref="C10"/>
    </sheetView>
  </sheetViews>
  <sheetFormatPr defaultColWidth="8.625" defaultRowHeight="14.25"/>
  <cols>
    <col min="1" max="1" width="5.625" style="5" customWidth="1"/>
    <col min="2" max="2" width="31.75390625" style="28" customWidth="1"/>
    <col min="3" max="3" width="12.875" style="6" customWidth="1"/>
    <col min="4" max="5" width="12.625" style="5" customWidth="1"/>
    <col min="6" max="6" width="13.00390625" style="29" customWidth="1"/>
    <col min="7" max="7" width="14.125" style="29" customWidth="1"/>
    <col min="8" max="32" width="9.00390625" style="5" bestFit="1" customWidth="1"/>
    <col min="33" max="192" width="8.625" style="5" customWidth="1"/>
    <col min="193" max="209" width="9.00390625" style="5" bestFit="1" customWidth="1"/>
  </cols>
  <sheetData>
    <row r="1" spans="1:209" ht="39.75" customHeight="1">
      <c r="A1" s="30" t="s">
        <v>73</v>
      </c>
      <c r="B1" s="31"/>
      <c r="C1" s="30"/>
      <c r="D1" s="30"/>
      <c r="E1" s="30"/>
      <c r="F1" s="32"/>
      <c r="G1" s="32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</row>
    <row r="2" spans="1:7" s="1" customFormat="1" ht="33" customHeight="1">
      <c r="A2" s="9" t="s">
        <v>51</v>
      </c>
      <c r="B2" s="9"/>
      <c r="C2" s="9"/>
      <c r="D2" s="9"/>
      <c r="E2" s="9"/>
      <c r="F2" s="9"/>
      <c r="G2" s="9"/>
    </row>
    <row r="3" spans="1:7" s="27" customFormat="1" ht="48" customHeight="1">
      <c r="A3" s="33" t="s">
        <v>18</v>
      </c>
      <c r="B3" s="33" t="s">
        <v>53</v>
      </c>
      <c r="C3" s="34" t="s">
        <v>74</v>
      </c>
      <c r="D3" s="34" t="s">
        <v>75</v>
      </c>
      <c r="E3" s="34" t="s">
        <v>76</v>
      </c>
      <c r="F3" s="35" t="s">
        <v>77</v>
      </c>
      <c r="G3" s="35" t="s">
        <v>78</v>
      </c>
    </row>
    <row r="4" spans="1:7" s="27" customFormat="1" ht="48" customHeight="1">
      <c r="A4" s="36">
        <v>1</v>
      </c>
      <c r="B4" s="37" t="e">
        <f>#REF!</f>
        <v>#REF!</v>
      </c>
      <c r="C4" s="34">
        <v>46</v>
      </c>
      <c r="D4" s="34">
        <v>47</v>
      </c>
      <c r="E4" s="34">
        <v>47</v>
      </c>
      <c r="F4" s="38">
        <f>SUM(C4:E4)</f>
        <v>140</v>
      </c>
      <c r="G4" s="38">
        <f>F4/5</f>
        <v>28</v>
      </c>
    </row>
    <row r="5" spans="1:7" s="27" customFormat="1" ht="48" customHeight="1">
      <c r="A5" s="36">
        <v>2</v>
      </c>
      <c r="B5" s="37" t="e">
        <f>#REF!</f>
        <v>#REF!</v>
      </c>
      <c r="C5" s="39">
        <v>28.8</v>
      </c>
      <c r="D5" s="39">
        <v>27.8</v>
      </c>
      <c r="E5" s="34">
        <v>26.8</v>
      </c>
      <c r="F5" s="38">
        <f>SUM(C5:E5)</f>
        <v>83.4</v>
      </c>
      <c r="G5" s="38">
        <f>F5/5</f>
        <v>16.68</v>
      </c>
    </row>
    <row r="6" spans="1:7" s="27" customFormat="1" ht="48" customHeight="1">
      <c r="A6" s="36">
        <v>3</v>
      </c>
      <c r="B6" s="37" t="e">
        <f>#REF!</f>
        <v>#REF!</v>
      </c>
      <c r="C6" s="34">
        <v>18</v>
      </c>
      <c r="D6" s="34">
        <v>18</v>
      </c>
      <c r="E6" s="34">
        <v>19</v>
      </c>
      <c r="F6" s="38">
        <f>SUM(C6:E6)</f>
        <v>55</v>
      </c>
      <c r="G6" s="38">
        <f>F6/5</f>
        <v>11</v>
      </c>
    </row>
    <row r="7" spans="1:7" s="27" customFormat="1" ht="48" customHeight="1" hidden="1">
      <c r="A7" s="36">
        <v>4</v>
      </c>
      <c r="B7" s="37" t="s">
        <v>79</v>
      </c>
      <c r="C7" s="40"/>
      <c r="D7" s="40"/>
      <c r="E7" s="40"/>
      <c r="F7" s="38">
        <f>SUM(C7:E7)</f>
        <v>0</v>
      </c>
      <c r="G7" s="38">
        <f>F7/3</f>
        <v>0</v>
      </c>
    </row>
    <row r="8" spans="1:3" s="4" customFormat="1" ht="27" customHeight="1">
      <c r="A8" s="17" t="s">
        <v>80</v>
      </c>
      <c r="B8" s="17"/>
      <c r="C8" s="18"/>
    </row>
    <row r="9" spans="1:3" s="4" customFormat="1" ht="21.75" customHeight="1">
      <c r="A9" s="20" t="s">
        <v>81</v>
      </c>
      <c r="B9" s="20"/>
      <c r="C9" s="21"/>
    </row>
    <row r="10" spans="1:2" s="4" customFormat="1" ht="21.75" customHeight="1">
      <c r="A10" s="20"/>
      <c r="B10" s="17"/>
    </row>
    <row r="11" spans="1:3" s="4" customFormat="1" ht="21.75" customHeight="1">
      <c r="A11" s="20" t="s">
        <v>82</v>
      </c>
      <c r="B11" s="20"/>
      <c r="C11" s="18"/>
    </row>
    <row r="12" spans="1:2" s="4" customFormat="1" ht="21.75" customHeight="1">
      <c r="A12" s="20"/>
      <c r="B12" s="17"/>
    </row>
    <row r="13" spans="1:3" s="4" customFormat="1" ht="21.75" customHeight="1">
      <c r="A13" s="20" t="s">
        <v>83</v>
      </c>
      <c r="B13" s="20"/>
      <c r="C13" s="18"/>
    </row>
    <row r="14" spans="1:209" s="4" customFormat="1" ht="25.5" customHeight="1">
      <c r="A14" s="3"/>
      <c r="B14" s="41"/>
      <c r="C14" s="24"/>
      <c r="D14" s="3"/>
      <c r="E14" s="3"/>
      <c r="F14" s="42"/>
      <c r="G14" s="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" customFormat="1" ht="25.5" customHeight="1">
      <c r="A15" s="3"/>
      <c r="B15" s="41"/>
      <c r="C15" s="24"/>
      <c r="D15" s="3"/>
      <c r="E15" s="3"/>
      <c r="F15" s="42"/>
      <c r="G15" s="4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</row>
    <row r="16" ht="25.5" customHeight="1"/>
    <row r="17" ht="25.5" customHeight="1"/>
    <row r="18" spans="1:3" ht="25.5" customHeight="1">
      <c r="A18" s="43"/>
      <c r="B18" s="44"/>
      <c r="C18" s="44"/>
    </row>
    <row r="19" spans="1:3" ht="15.75" customHeight="1">
      <c r="A19" s="43"/>
      <c r="B19" s="44"/>
      <c r="C19" s="44"/>
    </row>
    <row r="20" spans="1:3" ht="51" customHeight="1">
      <c r="A20" s="43"/>
      <c r="B20" s="44"/>
      <c r="C20" s="44"/>
    </row>
    <row r="21" spans="1:3" ht="25.5" customHeight="1">
      <c r="A21" s="43"/>
      <c r="B21" s="44"/>
      <c r="C21" s="44"/>
    </row>
    <row r="22" spans="1:3" ht="25.5" customHeight="1">
      <c r="A22" s="43"/>
      <c r="B22" s="44"/>
      <c r="C22" s="44"/>
    </row>
    <row r="23" spans="1:3" ht="25.5" customHeight="1">
      <c r="A23" s="43"/>
      <c r="B23" s="44"/>
      <c r="C23" s="44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1:3" ht="25.5" customHeight="1">
      <c r="A32" s="43"/>
      <c r="B32" s="44"/>
      <c r="C32" s="44"/>
    </row>
    <row r="33" spans="1:3" ht="25.5" customHeight="1">
      <c r="A33" s="43"/>
      <c r="B33" s="44"/>
      <c r="C33" s="44"/>
    </row>
    <row r="34" spans="1:3" ht="25.5" customHeight="1">
      <c r="A34" s="43"/>
      <c r="B34" s="44"/>
      <c r="C34" s="4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6">
    <mergeCell ref="A1:G1"/>
    <mergeCell ref="A2:G2"/>
    <mergeCell ref="A8:B8"/>
    <mergeCell ref="A9:B9"/>
    <mergeCell ref="A11:B11"/>
    <mergeCell ref="A13:B13"/>
  </mergeCells>
  <printOptions/>
  <pageMargins left="0.75" right="0.75" top="0.71" bottom="0.7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X23"/>
  <sheetViews>
    <sheetView zoomScaleSheetLayoutView="100" workbookViewId="0" topLeftCell="A1">
      <selection activeCell="F11" sqref="F11"/>
    </sheetView>
  </sheetViews>
  <sheetFormatPr defaultColWidth="8.625" defaultRowHeight="14.25"/>
  <cols>
    <col min="1" max="1" width="12.25390625" style="5" customWidth="1"/>
    <col min="2" max="2" width="18.625" style="5" customWidth="1"/>
    <col min="3" max="3" width="16.625" style="5" customWidth="1"/>
    <col min="4" max="5" width="16.625" style="6" customWidth="1"/>
    <col min="6" max="6" width="16.625" style="7" customWidth="1"/>
    <col min="7" max="7" width="16.625" style="5" customWidth="1"/>
    <col min="8" max="32" width="9.00390625" style="5" bestFit="1" customWidth="1"/>
    <col min="33" max="224" width="8.625" style="5" customWidth="1"/>
    <col min="225" max="227" width="9.00390625" style="5" bestFit="1" customWidth="1"/>
  </cols>
  <sheetData>
    <row r="1" spans="1:7" ht="39.75" customHeight="1">
      <c r="A1" s="8" t="s">
        <v>84</v>
      </c>
      <c r="B1" s="8"/>
      <c r="C1" s="8"/>
      <c r="D1" s="8"/>
      <c r="E1" s="8"/>
      <c r="F1" s="8"/>
      <c r="G1" s="8"/>
    </row>
    <row r="2" spans="1:7" s="1" customFormat="1" ht="33" customHeight="1">
      <c r="A2" s="9" t="s">
        <v>51</v>
      </c>
      <c r="B2" s="9"/>
      <c r="C2" s="9"/>
      <c r="D2" s="9"/>
      <c r="E2" s="9"/>
      <c r="F2" s="9"/>
      <c r="G2" s="9"/>
    </row>
    <row r="3" spans="1:7" s="2" customFormat="1" ht="36.75" customHeight="1">
      <c r="A3" s="10" t="s">
        <v>18</v>
      </c>
      <c r="B3" s="10" t="s">
        <v>53</v>
      </c>
      <c r="C3" s="10" t="s">
        <v>85</v>
      </c>
      <c r="D3" s="10" t="s">
        <v>57</v>
      </c>
      <c r="E3" s="10" t="s">
        <v>86</v>
      </c>
      <c r="F3" s="10" t="s">
        <v>87</v>
      </c>
      <c r="G3" s="11" t="s">
        <v>88</v>
      </c>
    </row>
    <row r="4" spans="1:7" s="3" customFormat="1" ht="33.75" customHeight="1">
      <c r="A4" s="12">
        <v>1</v>
      </c>
      <c r="B4" s="13" t="e">
        <f>#REF!</f>
        <v>#REF!</v>
      </c>
      <c r="C4" s="14" t="e">
        <f>#REF!</f>
        <v>#REF!</v>
      </c>
      <c r="D4" s="14">
        <f>'技术分值汇总'!G4</f>
        <v>28</v>
      </c>
      <c r="E4" s="14" t="e">
        <f>C4+D4</f>
        <v>#REF!</v>
      </c>
      <c r="F4" s="15" t="e">
        <f>RANK(E4,$E$3:E$6)</f>
        <v>#REF!</v>
      </c>
      <c r="G4" s="16"/>
    </row>
    <row r="5" spans="1:7" s="3" customFormat="1" ht="33.75" customHeight="1">
      <c r="A5" s="12">
        <v>2</v>
      </c>
      <c r="B5" s="13" t="e">
        <f>#REF!</f>
        <v>#REF!</v>
      </c>
      <c r="C5" s="14" t="e">
        <f>#REF!</f>
        <v>#REF!</v>
      </c>
      <c r="D5" s="14">
        <f>'技术分值汇总'!G5</f>
        <v>16.68</v>
      </c>
      <c r="E5" s="14" t="e">
        <f>C5+D5</f>
        <v>#REF!</v>
      </c>
      <c r="F5" s="15" t="e">
        <f>RANK(E5,$E$3:E$6)</f>
        <v>#REF!</v>
      </c>
      <c r="G5" s="16"/>
    </row>
    <row r="6" spans="1:7" s="3" customFormat="1" ht="36.75" customHeight="1">
      <c r="A6" s="12">
        <v>3</v>
      </c>
      <c r="B6" s="13" t="e">
        <f>#REF!</f>
        <v>#REF!</v>
      </c>
      <c r="C6" s="14" t="e">
        <f>#REF!</f>
        <v>#REF!</v>
      </c>
      <c r="D6" s="14">
        <f>'技术分值汇总'!G6</f>
        <v>11</v>
      </c>
      <c r="E6" s="14" t="e">
        <f>C6+D6</f>
        <v>#REF!</v>
      </c>
      <c r="F6" s="15" t="e">
        <f>RANK(E6,$E$3:E$6)</f>
        <v>#REF!</v>
      </c>
      <c r="G6" s="16"/>
    </row>
    <row r="7" spans="1:232" s="4" customFormat="1" ht="27" customHeight="1">
      <c r="A7" s="17" t="s">
        <v>80</v>
      </c>
      <c r="B7" s="17"/>
      <c r="C7" s="18"/>
      <c r="G7" s="1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232" s="4" customFormat="1" ht="21.75" customHeight="1">
      <c r="A8" s="20" t="s">
        <v>81</v>
      </c>
      <c r="B8" s="20"/>
      <c r="C8" s="21"/>
      <c r="G8" s="1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32" s="4" customFormat="1" ht="21.75" customHeight="1">
      <c r="A9" s="20"/>
      <c r="B9" s="17"/>
      <c r="G9" s="1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232" s="4" customFormat="1" ht="21.75" customHeight="1">
      <c r="A10" s="20" t="s">
        <v>82</v>
      </c>
      <c r="B10" s="20"/>
      <c r="C10" s="18"/>
      <c r="G10" s="1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</row>
    <row r="11" spans="1:232" s="4" customFormat="1" ht="21.75" customHeight="1">
      <c r="A11" s="20"/>
      <c r="B11" s="17"/>
      <c r="G11" s="1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232" s="4" customFormat="1" ht="21.75" customHeight="1">
      <c r="A12" s="20" t="s">
        <v>83</v>
      </c>
      <c r="B12" s="20"/>
      <c r="C12" s="18"/>
      <c r="G12" s="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</row>
    <row r="13" spans="4:7" s="4" customFormat="1" ht="21.75" customHeight="1">
      <c r="D13" s="21"/>
      <c r="E13" s="21"/>
      <c r="F13" s="18"/>
      <c r="G13" s="21"/>
    </row>
    <row r="14" spans="1:227" s="4" customFormat="1" ht="25.5" customHeight="1">
      <c r="A14" s="3"/>
      <c r="B14" s="23"/>
      <c r="C14" s="3"/>
      <c r="D14" s="24"/>
      <c r="E14" s="24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s="4" customFormat="1" ht="25.5" customHeight="1">
      <c r="A15" s="3"/>
      <c r="B15" s="3"/>
      <c r="C15" s="3"/>
      <c r="D15" s="24"/>
      <c r="E15" s="24"/>
      <c r="F15" s="2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s="4" customFormat="1" ht="25.5" customHeight="1">
      <c r="A16" s="26"/>
      <c r="B16" s="3"/>
      <c r="C16" s="3"/>
      <c r="D16" s="24"/>
      <c r="E16" s="24"/>
      <c r="F16" s="2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s="4" customFormat="1" ht="25.5" customHeight="1">
      <c r="A17" s="26"/>
      <c r="B17" s="3"/>
      <c r="C17" s="3"/>
      <c r="D17" s="24"/>
      <c r="E17" s="24"/>
      <c r="F17" s="2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s="4" customFormat="1" ht="15.75">
      <c r="A18" s="26"/>
      <c r="B18" s="3"/>
      <c r="C18" s="3"/>
      <c r="D18" s="24"/>
      <c r="E18" s="24"/>
      <c r="F18" s="2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s="4" customFormat="1" ht="15.75">
      <c r="A19" s="26"/>
      <c r="B19" s="3"/>
      <c r="C19" s="3"/>
      <c r="D19" s="24"/>
      <c r="E19" s="24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4:6" s="3" customFormat="1" ht="14.25">
      <c r="D20" s="24"/>
      <c r="E20" s="24"/>
      <c r="F20" s="25"/>
    </row>
    <row r="21" spans="4:6" s="3" customFormat="1" ht="14.25">
      <c r="D21" s="24"/>
      <c r="E21" s="24"/>
      <c r="F21" s="25"/>
    </row>
    <row r="22" spans="4:6" s="3" customFormat="1" ht="14.25">
      <c r="D22" s="24"/>
      <c r="E22" s="24"/>
      <c r="F22" s="25"/>
    </row>
    <row r="23" spans="4:6" s="3" customFormat="1" ht="14.25">
      <c r="D23" s="24"/>
      <c r="E23" s="24"/>
      <c r="F23" s="25"/>
    </row>
  </sheetData>
  <sheetProtection/>
  <mergeCells count="6">
    <mergeCell ref="A1:G1"/>
    <mergeCell ref="A2:G2"/>
    <mergeCell ref="A7:B7"/>
    <mergeCell ref="A8:B8"/>
    <mergeCell ref="A10:B10"/>
    <mergeCell ref="A12:B1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宁陕县政府采购(会议结算)中心</dc:creator>
  <cp:keywords/>
  <dc:description/>
  <cp:lastModifiedBy>Administrator</cp:lastModifiedBy>
  <cp:lastPrinted>2020-04-02T06:55:24Z</cp:lastPrinted>
  <dcterms:created xsi:type="dcterms:W3CDTF">2015-07-24T03:32:30Z</dcterms:created>
  <dcterms:modified xsi:type="dcterms:W3CDTF">2022-06-10T07:55:52Z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