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45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DATA_数据库">[1]数据库!$1:$65536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<sst xmlns="http://schemas.openxmlformats.org/spreadsheetml/2006/main" count="121" uniqueCount="89">
  <si>
    <t>标段4：导视导览设备--报价清单</t>
  </si>
  <si>
    <t>序号</t>
  </si>
  <si>
    <t>区域</t>
  </si>
  <si>
    <t>种类</t>
  </si>
  <si>
    <t>名称</t>
  </si>
  <si>
    <t>规格（mm）</t>
  </si>
  <si>
    <t>数量（套）</t>
  </si>
  <si>
    <t>采购要求</t>
  </si>
  <si>
    <t>含税单价限价（元）</t>
  </si>
  <si>
    <t>含税最高限价（元）</t>
  </si>
  <si>
    <t>含税投标单价（元）</t>
  </si>
  <si>
    <t>含税投标总价（元）</t>
  </si>
  <si>
    <t>室外</t>
  </si>
  <si>
    <t>园区总平面图</t>
  </si>
  <si>
    <r>
      <rPr>
        <sz val="10"/>
        <color theme="1"/>
        <rFont val="宋体"/>
        <charset val="134"/>
      </rPr>
      <t>3</t>
    </r>
    <r>
      <rPr>
        <sz val="10"/>
        <color indexed="8"/>
        <rFont val="宋体"/>
        <charset val="134"/>
      </rPr>
      <t>000*2800*400</t>
    </r>
  </si>
  <si>
    <t>钢结构骨架、304不锈钢、led内发光、汽车烤漆、丝网印刷、uv印刷、防辐射光油、激光切割、手工锻造、预埋法兰安装</t>
  </si>
  <si>
    <t>多功能导示（双面）</t>
  </si>
  <si>
    <t>套（7个）</t>
  </si>
  <si>
    <r>
      <rPr>
        <sz val="10"/>
        <color theme="1"/>
        <rFont val="宋体"/>
        <charset val="134"/>
      </rPr>
      <t>2</t>
    </r>
    <r>
      <rPr>
        <sz val="10"/>
        <color indexed="8"/>
        <rFont val="宋体"/>
        <charset val="134"/>
      </rPr>
      <t>200*650*400</t>
    </r>
  </si>
  <si>
    <t>景点介绍</t>
  </si>
  <si>
    <t>史前工场</t>
  </si>
  <si>
    <r>
      <rPr>
        <sz val="10"/>
        <color theme="1"/>
        <rFont val="宋体"/>
        <charset val="134"/>
      </rPr>
      <t>2</t>
    </r>
    <r>
      <rPr>
        <sz val="10"/>
        <color indexed="8"/>
        <rFont val="宋体"/>
        <charset val="134"/>
      </rPr>
      <t>200*930*280</t>
    </r>
  </si>
  <si>
    <t>停车场</t>
  </si>
  <si>
    <t>内部车辆</t>
  </si>
  <si>
    <r>
      <rPr>
        <sz val="10"/>
        <color theme="1"/>
        <rFont val="宋体"/>
        <charset val="134"/>
      </rPr>
      <t>3</t>
    </r>
    <r>
      <rPr>
        <sz val="10"/>
        <color indexed="8"/>
        <rFont val="宋体"/>
        <charset val="134"/>
      </rPr>
      <t>000*850*370</t>
    </r>
  </si>
  <si>
    <t>警示牌（套）</t>
  </si>
  <si>
    <t>禁止通行</t>
  </si>
  <si>
    <r>
      <rPr>
        <sz val="10"/>
        <color theme="1"/>
        <rFont val="宋体"/>
        <charset val="134"/>
      </rPr>
      <t>1</t>
    </r>
    <r>
      <rPr>
        <sz val="10"/>
        <color indexed="8"/>
        <rFont val="宋体"/>
        <charset val="134"/>
      </rPr>
      <t>400*400*400</t>
    </r>
  </si>
  <si>
    <t>钢结构骨架、304不锈钢、汽车烤漆、丝网印刷、uv印刷、防辐射光油、激光切割、手工锻造、预埋法兰安装</t>
  </si>
  <si>
    <t>办公区域游客止步</t>
  </si>
  <si>
    <t>1400*400*400</t>
  </si>
  <si>
    <t>无障碍通道</t>
  </si>
  <si>
    <t>水深危险请勿靠近</t>
  </si>
  <si>
    <t>草坪牌</t>
  </si>
  <si>
    <t>套（3个）</t>
  </si>
  <si>
    <r>
      <rPr>
        <sz val="10"/>
        <color theme="1"/>
        <rFont val="宋体"/>
        <charset val="134"/>
      </rPr>
      <t>7</t>
    </r>
    <r>
      <rPr>
        <sz val="10"/>
        <color indexed="8"/>
        <rFont val="宋体"/>
        <charset val="134"/>
      </rPr>
      <t>00*400*300</t>
    </r>
  </si>
  <si>
    <t>304不锈钢、汽车烤漆、丝网印刷、uv印刷、防辐射光油、激光切割</t>
  </si>
  <si>
    <t>卫生间</t>
  </si>
  <si>
    <r>
      <rPr>
        <sz val="10"/>
        <color theme="1"/>
        <rFont val="宋体"/>
        <charset val="134"/>
      </rPr>
      <t>8</t>
    </r>
    <r>
      <rPr>
        <sz val="10"/>
        <color indexed="8"/>
        <rFont val="宋体"/>
        <charset val="134"/>
      </rPr>
      <t>00*300*20</t>
    </r>
  </si>
  <si>
    <t>304不锈钢、汽车烤漆、亚克力、丝网印刷、uv印刷、热转印、防辐射光油、激光切割</t>
  </si>
  <si>
    <t>出口</t>
  </si>
  <si>
    <r>
      <rPr>
        <sz val="10"/>
        <color theme="1"/>
        <rFont val="宋体"/>
        <charset val="134"/>
      </rPr>
      <t>1</t>
    </r>
    <r>
      <rPr>
        <sz val="10"/>
        <color indexed="8"/>
        <rFont val="宋体"/>
        <charset val="134"/>
      </rPr>
      <t>800*600*600</t>
    </r>
  </si>
  <si>
    <t>入口</t>
  </si>
  <si>
    <t>1800*600*600</t>
  </si>
  <si>
    <t>安全责任立牌</t>
  </si>
  <si>
    <r>
      <rPr>
        <sz val="10"/>
        <color theme="1"/>
        <rFont val="宋体"/>
        <charset val="134"/>
      </rPr>
      <t>2</t>
    </r>
    <r>
      <rPr>
        <sz val="10"/>
        <color indexed="8"/>
        <rFont val="宋体"/>
        <charset val="134"/>
      </rPr>
      <t>400*2400*300</t>
    </r>
  </si>
  <si>
    <t>304不锈钢、led内发光、汽车烤漆、丝网印刷、uv印刷、防辐射光油、激光切割、预埋法兰安装</t>
  </si>
  <si>
    <t>讲解联系处</t>
  </si>
  <si>
    <t>304不锈钢、汽车烤漆、亚克力、丝网印刷、uv印刷、防辐射光油、激光切割</t>
  </si>
  <si>
    <t>文创市集存包服务</t>
  </si>
  <si>
    <t>800*300*20</t>
  </si>
  <si>
    <t>贴墙警示牌</t>
  </si>
  <si>
    <t>配电室</t>
  </si>
  <si>
    <t>300*150*20</t>
  </si>
  <si>
    <t>汽车烤漆、亚克力、丝网印刷、uv印刷、防辐射光油、激光切割</t>
  </si>
  <si>
    <t>高压危险</t>
  </si>
  <si>
    <t>当心触电</t>
  </si>
  <si>
    <t>售票处</t>
  </si>
  <si>
    <r>
      <rPr>
        <sz val="10"/>
        <color theme="1"/>
        <rFont val="宋体"/>
        <charset val="134"/>
      </rPr>
      <t>相关内容（2</t>
    </r>
    <r>
      <rPr>
        <sz val="10"/>
        <color indexed="8"/>
        <rFont val="宋体"/>
        <charset val="134"/>
      </rPr>
      <t>0个）</t>
    </r>
  </si>
  <si>
    <t>小计1</t>
  </si>
  <si>
    <t>/</t>
  </si>
  <si>
    <t>室内</t>
  </si>
  <si>
    <t>文物介绍（大）</t>
  </si>
  <si>
    <r>
      <rPr>
        <sz val="10"/>
        <color theme="1"/>
        <rFont val="宋体"/>
        <charset val="134"/>
      </rPr>
      <t>1</t>
    </r>
    <r>
      <rPr>
        <sz val="10"/>
        <color indexed="8"/>
        <rFont val="宋体"/>
        <charset val="134"/>
      </rPr>
      <t>200*400*360</t>
    </r>
  </si>
  <si>
    <t>304不锈钢、led照明、汽车烤漆、亚克力、丝网印刷、uv印刷、防辐射光油、激光切割、手工锻造</t>
  </si>
  <si>
    <t>文物介绍（小）</t>
  </si>
  <si>
    <r>
      <rPr>
        <sz val="10"/>
        <color theme="1"/>
        <rFont val="宋体"/>
        <charset val="134"/>
      </rPr>
      <t>5</t>
    </r>
    <r>
      <rPr>
        <sz val="10"/>
        <color indexed="8"/>
        <rFont val="宋体"/>
        <charset val="134"/>
      </rPr>
      <t>00*400*360</t>
    </r>
  </si>
  <si>
    <t>304不锈钢、led照明、汽车烤漆、亚克力、丝网印刷、uv印刷、热转印、防辐射光油、激光切割、手工锻造</t>
  </si>
  <si>
    <t>多功能导示</t>
  </si>
  <si>
    <t>温馨提示</t>
  </si>
  <si>
    <t>文明旅游请勿喧哗</t>
  </si>
  <si>
    <t>1200*400*400</t>
  </si>
  <si>
    <t>谨防随身物品掉落（套10）</t>
  </si>
  <si>
    <t>请勿靠近栏杆</t>
  </si>
  <si>
    <t>人字警示牌</t>
  </si>
  <si>
    <t>600*240*300</t>
  </si>
  <si>
    <t>小计2</t>
  </si>
  <si>
    <t>信息化导示系统</t>
  </si>
  <si>
    <t>陈列大厅东侧墙面</t>
  </si>
  <si>
    <r>
      <rPr>
        <sz val="10"/>
        <color theme="1"/>
        <rFont val="宋体"/>
        <charset val="134"/>
      </rPr>
      <t>5</t>
    </r>
    <r>
      <rPr>
        <sz val="10"/>
        <color indexed="8"/>
        <rFont val="宋体"/>
        <charset val="134"/>
      </rPr>
      <t>500*2000*200</t>
    </r>
  </si>
  <si>
    <r>
      <rPr>
        <sz val="10"/>
        <rFont val="宋体"/>
        <charset val="134"/>
        <scheme val="minor"/>
      </rPr>
      <t>室内信息化</t>
    </r>
    <r>
      <rPr>
        <sz val="10"/>
        <rFont val="宋体"/>
        <charset val="134"/>
      </rPr>
      <t>触屏导视</t>
    </r>
    <r>
      <rPr>
        <sz val="10"/>
        <rFont val="宋体"/>
        <charset val="134"/>
        <scheme val="minor"/>
      </rPr>
      <t>设备
一 框架
结构：采用镀锌防腐防锈钢管</t>
    </r>
    <r>
      <rPr>
        <sz val="10"/>
        <rFont val="宋体"/>
        <charset val="134"/>
      </rPr>
      <t>进行</t>
    </r>
    <r>
      <rPr>
        <sz val="10"/>
        <rFont val="宋体"/>
        <charset val="134"/>
        <scheme val="minor"/>
      </rPr>
      <t>焊接，保障牢靠稳固，包边采用不锈钢材质
二、显示部件
1.显示模组型号:P1.86 LED全彩模组:
关键参数:像素间距1.86mm，刷新率</t>
    </r>
    <r>
      <rPr>
        <sz val="10"/>
        <rFont val="宋体"/>
        <charset val="134"/>
      </rPr>
      <t>≥</t>
    </r>
    <r>
      <rPr>
        <sz val="10"/>
        <rFont val="宋体"/>
        <charset val="134"/>
        <scheme val="minor"/>
      </rPr>
      <t>3840Hz换帧频率:</t>
    </r>
    <r>
      <rPr>
        <sz val="10"/>
        <rFont val="宋体"/>
        <charset val="134"/>
      </rPr>
      <t>≥</t>
    </r>
    <r>
      <rPr>
        <sz val="10"/>
        <rFont val="宋体"/>
        <charset val="134"/>
        <scheme val="minor"/>
      </rPr>
      <t>60 帧/秒，使用寿命≥10万小时:亮度≥800 cd/㎡
2.视频处理器
关键参数:</t>
    </r>
    <r>
      <rPr>
        <sz val="10"/>
        <rFont val="宋体"/>
        <charset val="134"/>
      </rPr>
      <t>16路千兆网口输出，支持多画面显示与无缝切换，采用12路HUB75接口支持单卡最大带载≥192x1024，兼容性强，高可靠性，支持高刷新与高灰度
3.电源规格:4.5V 200W(数量按需配置)
三、带有智能节电功能、带电黑屏节电功能，开启智能节电功能比没有开启节能 45%以上
四、红外触摸边框，具有触摸互动功能，有内置操作系统及相关内容，同时支持远程集群发布、定时开关、多媒体内容播放
五、应具备的功能
（1）智能定位与导航。利用定位技术，实时准确地确定游客的位置，帮助游客快速找到感兴趣的展品或服务设施。
（2）多媒体展示。通过数字屏幕、触摸屏等设备，以图片、视频、音频等多媒体形式展示丰富的导览信息。
（3）实时信息更新。能够及时更新展览信息、活动安排、临时闭馆通知等内容,确保游客获取最新、最准确的信息。
（4）多语言支持。满足不同语言背景游客的需求，提供多种语言的导览服务。
（5）互动与反馈。允许游客与导视系统进行互动，例如点赞、评论、提问等。
（6）数据分析与优化。 通过对客流数据进行分析，帮助了解热门展厅人流分布等情况。</t>
    </r>
  </si>
  <si>
    <t xml:space="preserve">遗址大厅（入口南侧墙面、母婴室东侧墙面、宣教区域北侧墙面）
</t>
  </si>
  <si>
    <r>
      <rPr>
        <sz val="10"/>
        <color theme="1"/>
        <rFont val="宋体"/>
        <charset val="134"/>
        <scheme val="minor"/>
      </rPr>
      <t>4</t>
    </r>
    <r>
      <rPr>
        <sz val="10"/>
        <color indexed="8"/>
        <rFont val="宋体"/>
        <charset val="134"/>
      </rPr>
      <t>750*2400*200</t>
    </r>
  </si>
  <si>
    <r>
      <t>（核心产品）室内信息化导视设备</t>
    </r>
    <r>
      <rPr>
        <sz val="10"/>
        <rFont val="宋体"/>
        <charset val="134"/>
        <scheme val="minor"/>
      </rPr>
      <t xml:space="preserve">
一、框架
结构：采用镀锌防腐防锈钢管</t>
    </r>
    <r>
      <rPr>
        <sz val="10"/>
        <rFont val="宋体"/>
        <charset val="134"/>
      </rPr>
      <t>进行</t>
    </r>
    <r>
      <rPr>
        <sz val="10"/>
        <rFont val="宋体"/>
        <charset val="134"/>
        <scheme val="minor"/>
      </rPr>
      <t>焊接，保障牢靠稳固，包边采用不锈钢材质
二、显示部件
1.显示模组型号:P1.86 LED全彩模组:
关键参数:像素间距1.86mm，刷新率</t>
    </r>
    <r>
      <rPr>
        <sz val="10"/>
        <rFont val="宋体"/>
        <charset val="134"/>
      </rPr>
      <t>≥</t>
    </r>
    <r>
      <rPr>
        <sz val="10"/>
        <rFont val="宋体"/>
        <charset val="134"/>
        <scheme val="minor"/>
      </rPr>
      <t>3840Hz换帧频率</t>
    </r>
    <r>
      <rPr>
        <sz val="10"/>
        <rFont val="宋体"/>
        <charset val="134"/>
      </rPr>
      <t>≥</t>
    </r>
    <r>
      <rPr>
        <sz val="10"/>
        <rFont val="宋体"/>
        <charset val="134"/>
        <scheme val="minor"/>
      </rPr>
      <t>60 帧/秒，使用寿命≥10万小时:亮度≥800 cd/㎡
2.视频处理器
关键参数:</t>
    </r>
    <r>
      <rPr>
        <sz val="10"/>
        <rFont val="宋体"/>
        <charset val="134"/>
      </rPr>
      <t>16路千兆网口输出，支持多画面显示与无缝切换，采用12路HUB75接口支持单卡最大带载≥128x1024，兼容性强，高可靠性，支持高刷新与高灰度
3.电源规格:4.5V 200W(数量按需配置)
三、带有智能节电功能、带电黑屏节电功能，开启智能节电功能比没有开启节能 45%以上
四、有内置操作系统及相关内容，同时支持远程集群发布、定时开关、多媒体内容播放
五、应具备的功能
（1）智能定位与导航。利用定位技术，实时准确地确定游客的位置，帮助游客快速找到感兴趣的展品或服务设施。
（2）多媒体展示。通过数字屏幕、触摸屏等设备，以图片、视频、音频等多媒体形式展示丰富的导览信息。
（3）实时信息更新。能够及时更新展览信息、活动安排、临时闭馆通知等内容,确保游客获取最新、最准确的信息。
（4）多语言支持。满足不同语言背景游客的需求，提供多种语言的导览服务。
（5）互动与反馈。允许游客与导视系统进行互动，例如点赞、评论、提问等。
（6）数据分析与优化。 通过对客流数据进行分析，帮助了解热门展厅人流分布等情况。</t>
    </r>
  </si>
  <si>
    <t>主入口南侧墙面、史前工场地面</t>
  </si>
  <si>
    <t>4600*3000*300和4240*2480*400</t>
  </si>
  <si>
    <r>
      <rPr>
        <sz val="10"/>
        <rFont val="宋体"/>
        <charset val="134"/>
        <scheme val="minor"/>
      </rPr>
      <t>室外信息化导视设备
一、外框架
结构：采用防腐防锈金属材料制作，后维护防雨箱体，具备散热功能;核心工艺:激光切割、折弯、焊接、打磨抛光、汽车金属漆专色烤漆
二、显示部件
1.显示模组型号:P2.5 LED全彩模组:关键参数:像素间距2.5mm，刷新率</t>
    </r>
    <r>
      <rPr>
        <sz val="10"/>
        <rFont val="宋体"/>
        <charset val="134"/>
      </rPr>
      <t>≥</t>
    </r>
    <r>
      <rPr>
        <sz val="10"/>
        <rFont val="宋体"/>
        <charset val="134"/>
        <scheme val="minor"/>
      </rPr>
      <t>1920Hz换帧频率:</t>
    </r>
    <r>
      <rPr>
        <sz val="10"/>
        <rFont val="宋体"/>
        <charset val="134"/>
      </rPr>
      <t>≥</t>
    </r>
    <r>
      <rPr>
        <sz val="10"/>
        <rFont val="宋体"/>
        <charset val="134"/>
        <scheme val="minor"/>
      </rPr>
      <t>60 帧/秒，使用寿命≥10万小时:亮度</t>
    </r>
    <r>
      <rPr>
        <sz val="10"/>
        <rFont val="宋体"/>
        <charset val="134"/>
      </rPr>
      <t>≥</t>
    </r>
    <r>
      <rPr>
        <sz val="10"/>
        <rFont val="宋体"/>
        <charset val="134"/>
        <scheme val="minor"/>
      </rPr>
      <t>6000 cd/㎡
2.视频处理器
关键参数:16</t>
    </r>
    <r>
      <rPr>
        <sz val="10"/>
        <rFont val="宋体"/>
        <charset val="134"/>
      </rPr>
      <t>路千兆网口输出，支持多画面显示与无缝切换，采用8路HUB75接口支持单卡最大带载≥128x1024，兼容性强，高可靠性，支持高刷新与高灰度，钢架或立柱安装
3.电源规格:4.5V 200W(数量按需配置)
三、防护等级IP65
四、应有内置操作系统及相关内容，同时支持远程集群发布、定时开关、多媒体内容播放
五、应具备的功能
（1）智能定位与导航。利用定位技术，实时准确地确定游客的位置，帮助游客快速找到感兴趣的展品或服务设施。
（2）多媒体展示。通过数字屏幕、触摸屏等设备，以图片、视频、音频等多媒体形式展示丰富的导览信息。
（3）实时信息更新。能够及时更新展览信息、活动安排、临时闭馆通知等内容,确保游客获取最新、最准确的信息。
（4）多语言支持。满足不同语言背景游客的需求，提供多种语言的导览服务。
（5）互动与反馈。允许游客与导视系统进行互动，例如点赞、评论、提问等。
（6）数据分析与优化。 通过对客流数据进行分析，帮助了解热门展厅人流分布等情况。</t>
    </r>
  </si>
  <si>
    <t>小计3</t>
  </si>
  <si>
    <t>总计（小计1+小计2+小计3）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</si>
</sst>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4"/>
      <color theme="1"/>
      <name val="宋体"/>
      <charset val="134"/>
    </font>
    <font>
      <b/>
      <sz val="10"/>
      <color theme="1"/>
      <name val="宋体"/>
      <charset val="134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4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6" borderId="15" applyNumberFormat="0" applyAlignment="0" applyProtection="0">
      <alignment vertical="center"/>
    </xf>
    <xf numFmtId="0" fontId="20" fillId="6" borderId="14" applyNumberFormat="0" applyAlignment="0" applyProtection="0">
      <alignment vertical="center"/>
    </xf>
    <xf numFmtId="0" fontId="21" fillId="7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/>
    <xf numFmtId="0" fontId="1" fillId="0" borderId="8" xfId="0" applyFont="1" applyFill="1" applyBorder="1" applyAlignment="1"/>
    <xf numFmtId="176" fontId="3" fillId="3" borderId="2" xfId="0" applyNumberFormat="1" applyFont="1" applyFill="1" applyBorder="1" applyAlignment="1">
      <alignment horizontal="center" vertical="center" wrapText="1"/>
    </xf>
    <xf numFmtId="0" fontId="1" fillId="3" borderId="8" xfId="0" applyFont="1" applyFill="1" applyBorder="1" applyAlignment="1"/>
    <xf numFmtId="0" fontId="9" fillId="3" borderId="2" xfId="0" applyFont="1" applyFill="1" applyBorder="1" applyAlignment="1">
      <alignment horizontal="center" vertical="center"/>
    </xf>
    <xf numFmtId="176" fontId="3" fillId="3" borderId="5" xfId="0" applyNumberFormat="1" applyFont="1" applyFill="1" applyBorder="1" applyAlignment="1">
      <alignment horizontal="center" vertical="center" wrapText="1"/>
    </xf>
    <xf numFmtId="0" fontId="1" fillId="3" borderId="9" xfId="0" applyFont="1" applyFill="1" applyBorder="1" applyAlignment="1"/>
    <xf numFmtId="176" fontId="4" fillId="3" borderId="2" xfId="0" applyNumberFormat="1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&#36798;&#26126;&#20809;&#30005;\Desktop\&#25253;&#20215;&#24037;&#20855;\&#25253;&#20215;&#24037;&#20855;\04&#28192;&#36947;&#31995;&#21015;-&#35774;&#22791;&#28165;&#21333;&#33258;&#21160;&#29983;&#25104;&#22120;2022-BetaV1.3.3%20-%20&#23545;&#22806;(1)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计算表"/>
      <sheetName val="设备清单"/>
      <sheetName val="数据库"/>
      <sheetName val="带载算法"/>
      <sheetName val="发送卡规格"/>
      <sheetName val="视频处理器规格"/>
      <sheetName val="拼接控制器规格"/>
      <sheetName val="显控运维规格"/>
      <sheetName val="配电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7"/>
  <sheetViews>
    <sheetView tabSelected="1" zoomScale="85" zoomScaleNormal="85" topLeftCell="A31" workbookViewId="0">
      <selection activeCell="I33" sqref="I33"/>
    </sheetView>
  </sheetViews>
  <sheetFormatPr defaultColWidth="9.55752212389381" defaultRowHeight="57" customHeight="1"/>
  <cols>
    <col min="1" max="1" width="6.92920353982301" style="2" customWidth="1"/>
    <col min="2" max="2" width="9.29203539823009" style="3" customWidth="1"/>
    <col min="3" max="3" width="12.2300884955752" style="3" customWidth="1"/>
    <col min="4" max="4" width="13.8230088495575" style="3" customWidth="1"/>
    <col min="5" max="5" width="14.3185840707965" style="3" customWidth="1"/>
    <col min="6" max="6" width="10.9115044247788" style="3" customWidth="1"/>
    <col min="7" max="7" width="109.230088495575" style="4" customWidth="1"/>
    <col min="8" max="8" width="17.1858407079646" style="1" customWidth="1"/>
    <col min="9" max="9" width="17.1858407079646" style="5" customWidth="1"/>
    <col min="10" max="11" width="22.1946902654867" style="1" customWidth="1"/>
    <col min="12" max="16384" width="9.55752212389381" style="1"/>
  </cols>
  <sheetData>
    <row r="1" s="1" customFormat="1" customHeight="1" spans="1:11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="1" customFormat="1" ht="41" customHeight="1" spans="1:11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8" t="s">
        <v>7</v>
      </c>
      <c r="H2" s="7" t="s">
        <v>8</v>
      </c>
      <c r="I2" s="7" t="s">
        <v>9</v>
      </c>
      <c r="J2" s="7" t="s">
        <v>10</v>
      </c>
      <c r="K2" s="29" t="s">
        <v>11</v>
      </c>
    </row>
    <row r="3" s="1" customFormat="1" customHeight="1" spans="1:11">
      <c r="A3" s="9">
        <v>1</v>
      </c>
      <c r="B3" s="10" t="s">
        <v>12</v>
      </c>
      <c r="C3" s="10" t="s">
        <v>13</v>
      </c>
      <c r="D3" s="10"/>
      <c r="E3" s="10" t="s">
        <v>14</v>
      </c>
      <c r="F3" s="10">
        <v>1</v>
      </c>
      <c r="G3" s="11" t="s">
        <v>15</v>
      </c>
      <c r="H3" s="12">
        <v>39000</v>
      </c>
      <c r="I3" s="9">
        <f t="shared" ref="I3:I21" si="0">F3*H3</f>
        <v>39000</v>
      </c>
      <c r="J3" s="30"/>
      <c r="K3" s="31"/>
    </row>
    <row r="4" s="1" customFormat="1" customHeight="1" spans="1:11">
      <c r="A4" s="9">
        <v>2</v>
      </c>
      <c r="B4" s="10"/>
      <c r="C4" s="10" t="s">
        <v>16</v>
      </c>
      <c r="D4" s="10" t="s">
        <v>17</v>
      </c>
      <c r="E4" s="10" t="s">
        <v>18</v>
      </c>
      <c r="F4" s="10">
        <v>2</v>
      </c>
      <c r="G4" s="11" t="s">
        <v>15</v>
      </c>
      <c r="H4" s="12">
        <v>180000</v>
      </c>
      <c r="I4" s="9">
        <f t="shared" si="0"/>
        <v>360000</v>
      </c>
      <c r="J4" s="30"/>
      <c r="K4" s="31"/>
    </row>
    <row r="5" s="1" customFormat="1" customHeight="1" spans="1:11">
      <c r="A5" s="9">
        <v>3</v>
      </c>
      <c r="B5" s="10"/>
      <c r="C5" s="10" t="s">
        <v>19</v>
      </c>
      <c r="D5" s="10" t="s">
        <v>20</v>
      </c>
      <c r="E5" s="10" t="s">
        <v>21</v>
      </c>
      <c r="F5" s="10">
        <v>1</v>
      </c>
      <c r="G5" s="11" t="s">
        <v>15</v>
      </c>
      <c r="H5" s="12">
        <v>19600</v>
      </c>
      <c r="I5" s="9">
        <f t="shared" si="0"/>
        <v>19600</v>
      </c>
      <c r="J5" s="30"/>
      <c r="K5" s="31"/>
    </row>
    <row r="6" s="1" customFormat="1" customHeight="1" spans="1:11">
      <c r="A6" s="9">
        <v>4</v>
      </c>
      <c r="B6" s="10"/>
      <c r="C6" s="10" t="s">
        <v>22</v>
      </c>
      <c r="D6" s="10" t="s">
        <v>23</v>
      </c>
      <c r="E6" s="10" t="s">
        <v>24</v>
      </c>
      <c r="F6" s="10">
        <v>1</v>
      </c>
      <c r="G6" s="11" t="s">
        <v>15</v>
      </c>
      <c r="H6" s="12">
        <v>38000</v>
      </c>
      <c r="I6" s="9">
        <f t="shared" si="0"/>
        <v>38000</v>
      </c>
      <c r="J6" s="30"/>
      <c r="K6" s="31"/>
    </row>
    <row r="7" s="1" customFormat="1" ht="12.75" spans="1:11">
      <c r="A7" s="9">
        <v>5</v>
      </c>
      <c r="B7" s="10"/>
      <c r="C7" s="10" t="s">
        <v>25</v>
      </c>
      <c r="D7" s="10" t="s">
        <v>26</v>
      </c>
      <c r="E7" s="10" t="s">
        <v>27</v>
      </c>
      <c r="F7" s="10">
        <v>8</v>
      </c>
      <c r="G7" s="13" t="s">
        <v>28</v>
      </c>
      <c r="H7" s="12">
        <v>5500</v>
      </c>
      <c r="I7" s="9">
        <f t="shared" si="0"/>
        <v>44000</v>
      </c>
      <c r="J7" s="30"/>
      <c r="K7" s="31"/>
    </row>
    <row r="8" s="1" customFormat="1" ht="12.75" spans="1:11">
      <c r="A8" s="9">
        <v>6</v>
      </c>
      <c r="B8" s="10"/>
      <c r="C8" s="10"/>
      <c r="D8" s="10" t="s">
        <v>29</v>
      </c>
      <c r="E8" s="10" t="s">
        <v>30</v>
      </c>
      <c r="F8" s="10">
        <v>4</v>
      </c>
      <c r="G8" s="13"/>
      <c r="H8" s="12">
        <v>5500</v>
      </c>
      <c r="I8" s="9">
        <f t="shared" si="0"/>
        <v>22000</v>
      </c>
      <c r="J8" s="30"/>
      <c r="K8" s="31"/>
    </row>
    <row r="9" s="1" customFormat="1" ht="12.75" spans="1:11">
      <c r="A9" s="9">
        <v>7</v>
      </c>
      <c r="B9" s="10"/>
      <c r="C9" s="10"/>
      <c r="D9" s="10" t="s">
        <v>31</v>
      </c>
      <c r="E9" s="10" t="s">
        <v>30</v>
      </c>
      <c r="F9" s="10">
        <v>3</v>
      </c>
      <c r="G9" s="13"/>
      <c r="H9" s="12">
        <v>5500</v>
      </c>
      <c r="I9" s="9">
        <f t="shared" si="0"/>
        <v>16500</v>
      </c>
      <c r="J9" s="30"/>
      <c r="K9" s="31"/>
    </row>
    <row r="10" s="1" customFormat="1" ht="12.75" spans="1:11">
      <c r="A10" s="9">
        <v>8</v>
      </c>
      <c r="B10" s="10"/>
      <c r="C10" s="10"/>
      <c r="D10" s="10" t="s">
        <v>32</v>
      </c>
      <c r="E10" s="10" t="s">
        <v>30</v>
      </c>
      <c r="F10" s="10">
        <v>4</v>
      </c>
      <c r="G10" s="13"/>
      <c r="H10" s="12">
        <v>5500</v>
      </c>
      <c r="I10" s="9">
        <f t="shared" si="0"/>
        <v>22000</v>
      </c>
      <c r="J10" s="30"/>
      <c r="K10" s="31"/>
    </row>
    <row r="11" s="1" customFormat="1" ht="12.75" spans="1:11">
      <c r="A11" s="9">
        <v>9</v>
      </c>
      <c r="B11" s="10"/>
      <c r="C11" s="10" t="s">
        <v>33</v>
      </c>
      <c r="D11" s="10" t="s">
        <v>34</v>
      </c>
      <c r="E11" s="10" t="s">
        <v>35</v>
      </c>
      <c r="F11" s="10">
        <v>5</v>
      </c>
      <c r="G11" s="11" t="s">
        <v>36</v>
      </c>
      <c r="H11" s="12">
        <v>23000</v>
      </c>
      <c r="I11" s="9">
        <f t="shared" si="0"/>
        <v>115000</v>
      </c>
      <c r="J11" s="30"/>
      <c r="K11" s="31"/>
    </row>
    <row r="12" s="1" customFormat="1" ht="12.75" spans="1:11">
      <c r="A12" s="9">
        <v>10</v>
      </c>
      <c r="B12" s="10"/>
      <c r="C12" s="10" t="s">
        <v>37</v>
      </c>
      <c r="D12" s="10"/>
      <c r="E12" s="10" t="s">
        <v>38</v>
      </c>
      <c r="F12" s="10">
        <v>8</v>
      </c>
      <c r="G12" s="11" t="s">
        <v>39</v>
      </c>
      <c r="H12" s="12">
        <v>2200</v>
      </c>
      <c r="I12" s="9">
        <f t="shared" si="0"/>
        <v>17600</v>
      </c>
      <c r="J12" s="30"/>
      <c r="K12" s="31"/>
    </row>
    <row r="13" s="1" customFormat="1" ht="12.75" spans="1:11">
      <c r="A13" s="9">
        <v>11</v>
      </c>
      <c r="B13" s="10"/>
      <c r="C13" s="10" t="s">
        <v>40</v>
      </c>
      <c r="D13" s="10"/>
      <c r="E13" s="10" t="s">
        <v>41</v>
      </c>
      <c r="F13" s="10">
        <v>2</v>
      </c>
      <c r="G13" s="11" t="s">
        <v>36</v>
      </c>
      <c r="H13" s="12">
        <v>5600</v>
      </c>
      <c r="I13" s="9">
        <f t="shared" si="0"/>
        <v>11200</v>
      </c>
      <c r="J13" s="30"/>
      <c r="K13" s="31"/>
    </row>
    <row r="14" s="1" customFormat="1" ht="12.75" spans="1:11">
      <c r="A14" s="9">
        <v>12</v>
      </c>
      <c r="B14" s="10"/>
      <c r="C14" s="10" t="s">
        <v>42</v>
      </c>
      <c r="D14" s="10"/>
      <c r="E14" s="10" t="s">
        <v>43</v>
      </c>
      <c r="F14" s="10">
        <v>1</v>
      </c>
      <c r="G14" s="11" t="s">
        <v>36</v>
      </c>
      <c r="H14" s="12">
        <v>5600</v>
      </c>
      <c r="I14" s="9">
        <f t="shared" si="0"/>
        <v>5600</v>
      </c>
      <c r="J14" s="30"/>
      <c r="K14" s="31"/>
    </row>
    <row r="15" s="1" customFormat="1" customHeight="1" spans="1:11">
      <c r="A15" s="9">
        <v>13</v>
      </c>
      <c r="B15" s="10"/>
      <c r="C15" s="10" t="s">
        <v>44</v>
      </c>
      <c r="D15" s="10"/>
      <c r="E15" s="10" t="s">
        <v>45</v>
      </c>
      <c r="F15" s="10">
        <v>1</v>
      </c>
      <c r="G15" s="11" t="s">
        <v>46</v>
      </c>
      <c r="H15" s="12">
        <v>24000</v>
      </c>
      <c r="I15" s="9">
        <f t="shared" si="0"/>
        <v>24000</v>
      </c>
      <c r="J15" s="30"/>
      <c r="K15" s="31"/>
    </row>
    <row r="16" s="1" customFormat="1" customHeight="1" spans="1:11">
      <c r="A16" s="9">
        <v>14</v>
      </c>
      <c r="B16" s="10"/>
      <c r="C16" s="10" t="s">
        <v>47</v>
      </c>
      <c r="D16" s="10"/>
      <c r="E16" s="10" t="s">
        <v>30</v>
      </c>
      <c r="F16" s="10">
        <v>1</v>
      </c>
      <c r="G16" s="14" t="s">
        <v>48</v>
      </c>
      <c r="H16" s="12">
        <v>4000</v>
      </c>
      <c r="I16" s="9">
        <f t="shared" si="0"/>
        <v>4000</v>
      </c>
      <c r="J16" s="30"/>
      <c r="K16" s="31"/>
    </row>
    <row r="17" s="1" customFormat="1" customHeight="1" spans="1:11">
      <c r="A17" s="9">
        <v>15</v>
      </c>
      <c r="B17" s="10"/>
      <c r="C17" s="10" t="s">
        <v>49</v>
      </c>
      <c r="D17" s="10"/>
      <c r="E17" s="10" t="s">
        <v>50</v>
      </c>
      <c r="F17" s="10">
        <v>1</v>
      </c>
      <c r="G17" s="14" t="s">
        <v>48</v>
      </c>
      <c r="H17" s="12">
        <v>12000</v>
      </c>
      <c r="I17" s="9">
        <f t="shared" si="0"/>
        <v>12000</v>
      </c>
      <c r="J17" s="30"/>
      <c r="K17" s="31"/>
    </row>
    <row r="18" s="1" customFormat="1" ht="12.75" spans="1:11">
      <c r="A18" s="9">
        <v>16</v>
      </c>
      <c r="B18" s="10"/>
      <c r="C18" s="10" t="s">
        <v>51</v>
      </c>
      <c r="D18" s="10" t="s">
        <v>52</v>
      </c>
      <c r="E18" s="10" t="s">
        <v>53</v>
      </c>
      <c r="F18" s="10">
        <v>2</v>
      </c>
      <c r="G18" s="13" t="s">
        <v>54</v>
      </c>
      <c r="H18" s="12">
        <v>580</v>
      </c>
      <c r="I18" s="9">
        <f t="shared" si="0"/>
        <v>1160</v>
      </c>
      <c r="J18" s="30"/>
      <c r="K18" s="31"/>
    </row>
    <row r="19" s="1" customFormat="1" ht="12.75" spans="1:11">
      <c r="A19" s="9">
        <v>17</v>
      </c>
      <c r="B19" s="10"/>
      <c r="C19" s="10"/>
      <c r="D19" s="10" t="s">
        <v>55</v>
      </c>
      <c r="E19" s="10" t="s">
        <v>53</v>
      </c>
      <c r="F19" s="10">
        <v>2</v>
      </c>
      <c r="G19" s="13"/>
      <c r="H19" s="12">
        <v>580</v>
      </c>
      <c r="I19" s="9">
        <f t="shared" si="0"/>
        <v>1160</v>
      </c>
      <c r="J19" s="30"/>
      <c r="K19" s="31"/>
    </row>
    <row r="20" s="1" customFormat="1" ht="12.75" spans="1:11">
      <c r="A20" s="9">
        <v>18</v>
      </c>
      <c r="B20" s="10"/>
      <c r="C20" s="10"/>
      <c r="D20" s="10" t="s">
        <v>56</v>
      </c>
      <c r="E20" s="10" t="s">
        <v>53</v>
      </c>
      <c r="F20" s="10">
        <v>2</v>
      </c>
      <c r="G20" s="13"/>
      <c r="H20" s="12">
        <v>580</v>
      </c>
      <c r="I20" s="9">
        <f t="shared" si="0"/>
        <v>1160</v>
      </c>
      <c r="J20" s="30"/>
      <c r="K20" s="31"/>
    </row>
    <row r="21" s="1" customFormat="1" ht="12.75" spans="1:11">
      <c r="A21" s="9">
        <v>19</v>
      </c>
      <c r="B21" s="10"/>
      <c r="C21" s="10" t="s">
        <v>57</v>
      </c>
      <c r="D21" s="10" t="s">
        <v>58</v>
      </c>
      <c r="E21" s="10" t="s">
        <v>50</v>
      </c>
      <c r="F21" s="10">
        <v>1</v>
      </c>
      <c r="G21" s="13"/>
      <c r="H21" s="12">
        <v>44000</v>
      </c>
      <c r="I21" s="9">
        <f t="shared" si="0"/>
        <v>44000</v>
      </c>
      <c r="J21" s="30"/>
      <c r="K21" s="31"/>
    </row>
    <row r="22" s="1" customFormat="1" ht="40" customHeight="1" spans="1:11">
      <c r="A22" s="9">
        <v>20</v>
      </c>
      <c r="B22" s="15" t="s">
        <v>59</v>
      </c>
      <c r="C22" s="15"/>
      <c r="D22" s="15"/>
      <c r="E22" s="15"/>
      <c r="F22" s="15"/>
      <c r="G22" s="15"/>
      <c r="H22" s="16" t="s">
        <v>60</v>
      </c>
      <c r="I22" s="32">
        <f>SUM(I3:I21)</f>
        <v>797980</v>
      </c>
      <c r="J22" s="16" t="s">
        <v>60</v>
      </c>
      <c r="K22" s="33"/>
    </row>
    <row r="23" s="1" customFormat="1" ht="25.5" spans="1:11">
      <c r="A23" s="9">
        <v>21</v>
      </c>
      <c r="B23" s="10" t="s">
        <v>61</v>
      </c>
      <c r="C23" s="10" t="s">
        <v>62</v>
      </c>
      <c r="D23" s="10"/>
      <c r="E23" s="10" t="s">
        <v>63</v>
      </c>
      <c r="F23" s="10">
        <v>19</v>
      </c>
      <c r="G23" s="11" t="s">
        <v>64</v>
      </c>
      <c r="H23" s="12">
        <v>5500</v>
      </c>
      <c r="I23" s="9">
        <f t="shared" ref="I23:I31" si="1">F23*H23</f>
        <v>104500</v>
      </c>
      <c r="J23" s="30"/>
      <c r="K23" s="31"/>
    </row>
    <row r="24" s="1" customFormat="1" ht="25.5" spans="1:11">
      <c r="A24" s="9">
        <v>22</v>
      </c>
      <c r="B24" s="10"/>
      <c r="C24" s="10" t="s">
        <v>65</v>
      </c>
      <c r="D24" s="10"/>
      <c r="E24" s="10" t="s">
        <v>66</v>
      </c>
      <c r="F24" s="10">
        <v>8</v>
      </c>
      <c r="G24" s="11" t="s">
        <v>67</v>
      </c>
      <c r="H24" s="12">
        <v>4400</v>
      </c>
      <c r="I24" s="9">
        <f t="shared" si="1"/>
        <v>35200</v>
      </c>
      <c r="J24" s="30"/>
      <c r="K24" s="31"/>
    </row>
    <row r="25" s="1" customFormat="1" ht="12.75" spans="1:11">
      <c r="A25" s="9">
        <v>23</v>
      </c>
      <c r="B25" s="10"/>
      <c r="C25" s="10" t="s">
        <v>68</v>
      </c>
      <c r="D25" s="10"/>
      <c r="E25" s="10" t="s">
        <v>41</v>
      </c>
      <c r="F25" s="10">
        <v>6</v>
      </c>
      <c r="G25" s="11" t="s">
        <v>64</v>
      </c>
      <c r="H25" s="12">
        <v>6500</v>
      </c>
      <c r="I25" s="9">
        <f t="shared" si="1"/>
        <v>39000</v>
      </c>
      <c r="J25" s="30"/>
      <c r="K25" s="31"/>
    </row>
    <row r="26" s="1" customFormat="1" ht="12.75" spans="1:11">
      <c r="A26" s="9">
        <v>24</v>
      </c>
      <c r="B26" s="10"/>
      <c r="C26" s="17" t="s">
        <v>69</v>
      </c>
      <c r="D26" s="10" t="s">
        <v>70</v>
      </c>
      <c r="E26" s="10" t="s">
        <v>71</v>
      </c>
      <c r="F26" s="10">
        <v>2</v>
      </c>
      <c r="G26" s="18" t="s">
        <v>48</v>
      </c>
      <c r="H26" s="12">
        <v>1850</v>
      </c>
      <c r="I26" s="9">
        <f t="shared" si="1"/>
        <v>3700</v>
      </c>
      <c r="J26" s="30"/>
      <c r="K26" s="31"/>
    </row>
    <row r="27" s="1" customFormat="1" ht="25.5" spans="1:11">
      <c r="A27" s="9">
        <v>25</v>
      </c>
      <c r="B27" s="10"/>
      <c r="C27" s="19"/>
      <c r="D27" s="10" t="s">
        <v>72</v>
      </c>
      <c r="E27" s="10" t="s">
        <v>71</v>
      </c>
      <c r="F27" s="10">
        <v>1</v>
      </c>
      <c r="G27" s="20"/>
      <c r="H27" s="12">
        <v>18500</v>
      </c>
      <c r="I27" s="9">
        <f t="shared" si="1"/>
        <v>18500</v>
      </c>
      <c r="J27" s="30"/>
      <c r="K27" s="31"/>
    </row>
    <row r="28" s="1" customFormat="1" ht="12.75" spans="1:11">
      <c r="A28" s="9">
        <v>26</v>
      </c>
      <c r="B28" s="10"/>
      <c r="C28" s="21"/>
      <c r="D28" s="10" t="s">
        <v>73</v>
      </c>
      <c r="E28" s="10" t="s">
        <v>71</v>
      </c>
      <c r="F28" s="10">
        <v>10</v>
      </c>
      <c r="G28" s="22"/>
      <c r="H28" s="12">
        <v>1850</v>
      </c>
      <c r="I28" s="9">
        <f t="shared" si="1"/>
        <v>18500</v>
      </c>
      <c r="J28" s="30"/>
      <c r="K28" s="31"/>
    </row>
    <row r="29" s="1" customFormat="1" ht="12.75" spans="1:11">
      <c r="A29" s="9">
        <v>27</v>
      </c>
      <c r="B29" s="10"/>
      <c r="C29" s="10" t="s">
        <v>74</v>
      </c>
      <c r="D29" s="10"/>
      <c r="E29" s="10" t="s">
        <v>75</v>
      </c>
      <c r="F29" s="10">
        <v>12</v>
      </c>
      <c r="G29" s="11" t="s">
        <v>48</v>
      </c>
      <c r="H29" s="12">
        <v>1300</v>
      </c>
      <c r="I29" s="9">
        <f t="shared" si="1"/>
        <v>15600</v>
      </c>
      <c r="J29" s="30"/>
      <c r="K29" s="31"/>
    </row>
    <row r="30" s="1" customFormat="1" ht="12.75" spans="1:11">
      <c r="A30" s="9">
        <v>28</v>
      </c>
      <c r="B30" s="10"/>
      <c r="C30" s="10" t="s">
        <v>40</v>
      </c>
      <c r="D30" s="10"/>
      <c r="E30" s="10" t="s">
        <v>43</v>
      </c>
      <c r="F30" s="10">
        <v>1</v>
      </c>
      <c r="G30" s="18" t="s">
        <v>36</v>
      </c>
      <c r="H30" s="12">
        <v>3800</v>
      </c>
      <c r="I30" s="9">
        <f t="shared" si="1"/>
        <v>3800</v>
      </c>
      <c r="J30" s="30"/>
      <c r="K30" s="31"/>
    </row>
    <row r="31" s="1" customFormat="1" ht="12.75" spans="1:11">
      <c r="A31" s="9">
        <v>29</v>
      </c>
      <c r="B31" s="10"/>
      <c r="C31" s="10" t="s">
        <v>42</v>
      </c>
      <c r="D31" s="10"/>
      <c r="E31" s="10" t="s">
        <v>43</v>
      </c>
      <c r="F31" s="10">
        <v>1</v>
      </c>
      <c r="G31" s="22"/>
      <c r="H31" s="12">
        <v>3800</v>
      </c>
      <c r="I31" s="9">
        <f t="shared" si="1"/>
        <v>3800</v>
      </c>
      <c r="J31" s="30"/>
      <c r="K31" s="31"/>
    </row>
    <row r="32" s="1" customFormat="1" ht="36.75" customHeight="1" spans="1:11">
      <c r="A32" s="9">
        <v>30</v>
      </c>
      <c r="B32" s="15" t="s">
        <v>76</v>
      </c>
      <c r="C32" s="15"/>
      <c r="D32" s="15"/>
      <c r="E32" s="15"/>
      <c r="F32" s="15"/>
      <c r="G32" s="15"/>
      <c r="H32" s="16" t="s">
        <v>60</v>
      </c>
      <c r="I32" s="34">
        <v>242600</v>
      </c>
      <c r="J32" s="16" t="s">
        <v>60</v>
      </c>
      <c r="K32" s="33"/>
    </row>
    <row r="33" s="1" customFormat="1" ht="274" customHeight="1" spans="1:11">
      <c r="A33" s="9">
        <v>31</v>
      </c>
      <c r="B33" s="10" t="s">
        <v>77</v>
      </c>
      <c r="C33" s="17" t="s">
        <v>61</v>
      </c>
      <c r="D33" s="10" t="s">
        <v>78</v>
      </c>
      <c r="E33" s="10" t="s">
        <v>79</v>
      </c>
      <c r="F33" s="10">
        <v>1</v>
      </c>
      <c r="G33" s="14" t="s">
        <v>80</v>
      </c>
      <c r="H33" s="12">
        <v>95000</v>
      </c>
      <c r="I33" s="9">
        <f t="shared" ref="I33:I35" si="2">F33*H33</f>
        <v>95000</v>
      </c>
      <c r="J33" s="30"/>
      <c r="K33" s="31"/>
    </row>
    <row r="34" s="1" customFormat="1" ht="242.25" spans="1:11">
      <c r="A34" s="9">
        <v>32</v>
      </c>
      <c r="B34" s="10"/>
      <c r="C34" s="21"/>
      <c r="D34" s="23" t="s">
        <v>81</v>
      </c>
      <c r="E34" s="23" t="s">
        <v>82</v>
      </c>
      <c r="F34" s="23">
        <v>3</v>
      </c>
      <c r="G34" s="24" t="s">
        <v>83</v>
      </c>
      <c r="H34" s="12">
        <v>95000</v>
      </c>
      <c r="I34" s="9">
        <f t="shared" si="2"/>
        <v>285000</v>
      </c>
      <c r="J34" s="30"/>
      <c r="K34" s="31"/>
    </row>
    <row r="35" s="1" customFormat="1" ht="269" customHeight="1" spans="1:11">
      <c r="A35" s="9">
        <v>33</v>
      </c>
      <c r="B35" s="10"/>
      <c r="C35" s="23" t="s">
        <v>12</v>
      </c>
      <c r="D35" s="23" t="s">
        <v>84</v>
      </c>
      <c r="E35" s="23" t="s">
        <v>85</v>
      </c>
      <c r="F35" s="23">
        <v>2</v>
      </c>
      <c r="G35" s="14" t="s">
        <v>86</v>
      </c>
      <c r="H35" s="12">
        <v>95000</v>
      </c>
      <c r="I35" s="9">
        <f t="shared" si="2"/>
        <v>190000</v>
      </c>
      <c r="J35" s="30"/>
      <c r="K35" s="31"/>
    </row>
    <row r="36" s="1" customFormat="1" ht="40" customHeight="1" spans="1:11">
      <c r="A36" s="25">
        <v>34</v>
      </c>
      <c r="B36" s="15" t="s">
        <v>87</v>
      </c>
      <c r="C36" s="15"/>
      <c r="D36" s="15"/>
      <c r="E36" s="15"/>
      <c r="F36" s="15"/>
      <c r="G36" s="15"/>
      <c r="H36" s="26" t="s">
        <v>60</v>
      </c>
      <c r="I36" s="35">
        <f>I33+I34+I35</f>
        <v>570000</v>
      </c>
      <c r="J36" s="26" t="s">
        <v>60</v>
      </c>
      <c r="K36" s="36"/>
    </row>
    <row r="37" s="1" customFormat="1" ht="40" customHeight="1" spans="1:11">
      <c r="A37" s="27" t="s">
        <v>88</v>
      </c>
      <c r="B37" s="27"/>
      <c r="C37" s="27"/>
      <c r="D37" s="27"/>
      <c r="E37" s="27"/>
      <c r="F37" s="27"/>
      <c r="G37" s="27"/>
      <c r="H37" s="28" t="s">
        <v>60</v>
      </c>
      <c r="I37" s="37">
        <f>I36+I32+I22</f>
        <v>1610580</v>
      </c>
      <c r="J37" s="28" t="s">
        <v>60</v>
      </c>
      <c r="K37" s="38"/>
    </row>
  </sheetData>
  <mergeCells count="16">
    <mergeCell ref="A1:K1"/>
    <mergeCell ref="B22:G22"/>
    <mergeCell ref="B32:G32"/>
    <mergeCell ref="B36:G36"/>
    <mergeCell ref="A37:G37"/>
    <mergeCell ref="B3:B21"/>
    <mergeCell ref="B23:B31"/>
    <mergeCell ref="B33:B35"/>
    <mergeCell ref="C7:C10"/>
    <mergeCell ref="C18:C20"/>
    <mergeCell ref="C26:C28"/>
    <mergeCell ref="C33:C34"/>
    <mergeCell ref="G7:G10"/>
    <mergeCell ref="G18:G21"/>
    <mergeCell ref="G26:G28"/>
    <mergeCell ref="G30:G3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魏颖</dc:creator>
  <cp:lastModifiedBy>魏颖</cp:lastModifiedBy>
  <dcterms:created xsi:type="dcterms:W3CDTF">2023-05-12T11:15:00Z</dcterms:created>
  <dcterms:modified xsi:type="dcterms:W3CDTF">2025-10-14T14:56:24Z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7476DD3658FC432CA41DAE70B1F40933_12</vt:lpwstr>
  </property>
</Properties>
</file>