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汇总表" sheetId="4" r:id="rId1"/>
    <sheet name="保洁" sheetId="1" r:id="rId2"/>
    <sheet name="绿化" sheetId="2" r:id="rId3"/>
    <sheet name="市政" sheetId="3" r:id="rId4"/>
  </sheets>
  <definedNames>
    <definedName name="_xlnm.Print_Titles" localSheetId="2">绿化!$1:$3</definedName>
    <definedName name="_xlnm.Print_Titles" localSheetId="3">市政!$1:$2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<sst xmlns="http://schemas.openxmlformats.org/spreadsheetml/2006/main" count="164" uniqueCount="118">
  <si>
    <t>铜川新材料产业园区市政道路、景观绿化、市政公共设施管护项目
工程量清单</t>
  </si>
  <si>
    <t>序号</t>
  </si>
  <si>
    <t>预算名称</t>
  </si>
  <si>
    <t>总管护费用（元）</t>
  </si>
  <si>
    <t>备注</t>
  </si>
  <si>
    <t>一</t>
  </si>
  <si>
    <t>道路保洁管护费用预算</t>
  </si>
  <si>
    <t>二</t>
  </si>
  <si>
    <t>绿化管护费用预算</t>
  </si>
  <si>
    <t>三</t>
  </si>
  <si>
    <t>市政设施管护费用预算</t>
  </si>
  <si>
    <t>合计</t>
  </si>
  <si>
    <t>一、道路保洁总管护费用</t>
  </si>
  <si>
    <t>管护路段</t>
  </si>
  <si>
    <t>道路保洁面积(㎡)</t>
  </si>
  <si>
    <t>单价（元/㎡）</t>
  </si>
  <si>
    <t>总费用（元）</t>
  </si>
  <si>
    <t>玉皇阁大道（A段）</t>
  </si>
  <si>
    <t>照金路（B段）</t>
  </si>
  <si>
    <t>复兴路(纬九路)</t>
  </si>
  <si>
    <t>创新路(纬八路)</t>
  </si>
  <si>
    <t>延昌大道(纬七路)</t>
  </si>
  <si>
    <t>建业路(经六路)</t>
  </si>
  <si>
    <t>创业路(经七路)</t>
  </si>
  <si>
    <t>华原五路</t>
  </si>
  <si>
    <t>华原二路</t>
  </si>
  <si>
    <t>西一路</t>
  </si>
  <si>
    <t>横十二路</t>
  </si>
  <si>
    <t>桥头公园</t>
  </si>
  <si>
    <t>华原三路</t>
  </si>
  <si>
    <t>明远路全段</t>
  </si>
  <si>
    <t>二、绿化总管护费用</t>
  </si>
  <si>
    <t>管护区域</t>
  </si>
  <si>
    <t>乔木</t>
  </si>
  <si>
    <t>灌木</t>
  </si>
  <si>
    <t>绿篱</t>
  </si>
  <si>
    <t>草坪</t>
  </si>
  <si>
    <t>乔木数量
(棵)</t>
  </si>
  <si>
    <t>单价
（元/棵）</t>
  </si>
  <si>
    <t>总费用
（元）</t>
  </si>
  <si>
    <t>灌木数量
(株)</t>
  </si>
  <si>
    <t>绿篱面积
(㎡)</t>
  </si>
  <si>
    <t>单价
（元/㎡）</t>
  </si>
  <si>
    <t>草坪面积
(㎡)</t>
  </si>
  <si>
    <t>年费用</t>
  </si>
  <si>
    <t>玉皇阁大道全段</t>
  </si>
  <si>
    <t>照金路全段</t>
  </si>
  <si>
    <t>西一路全段</t>
  </si>
  <si>
    <t>华原二路全段</t>
  </si>
  <si>
    <t>华原五路全段</t>
  </si>
  <si>
    <t>复兴路全段</t>
  </si>
  <si>
    <t>创新路全段</t>
  </si>
  <si>
    <t>创业路全段</t>
  </si>
  <si>
    <t>建业路</t>
  </si>
  <si>
    <t>延昌大道</t>
  </si>
  <si>
    <t>桥头公园广场</t>
  </si>
  <si>
    <t>污水处理厂西侧</t>
  </si>
  <si>
    <t>纬九路口南北公园</t>
  </si>
  <si>
    <t>纬八路口南北公园</t>
  </si>
  <si>
    <t>华原三路红线外林地</t>
  </si>
  <si>
    <t>天马电缆厂北侧油松林</t>
  </si>
  <si>
    <t>延昌大道北樱花林</t>
  </si>
  <si>
    <t>四角亭西白皮松林</t>
  </si>
  <si>
    <t>康复医院北油松林</t>
  </si>
  <si>
    <t>小计</t>
  </si>
  <si>
    <t>三、市政设施总管护费用</t>
  </si>
  <si>
    <t>设施名称</t>
  </si>
  <si>
    <t>位置</t>
  </si>
  <si>
    <t>数量</t>
  </si>
  <si>
    <t>单位</t>
  </si>
  <si>
    <t>单价（元）</t>
  </si>
  <si>
    <t>公园</t>
  </si>
  <si>
    <t>座</t>
  </si>
  <si>
    <t>公共厕所</t>
  </si>
  <si>
    <t>桥头公园、经六路、纬九路</t>
  </si>
  <si>
    <t>亭子</t>
  </si>
  <si>
    <t>桥头公园、公园一期、
公园二期</t>
  </si>
  <si>
    <t>石凳</t>
  </si>
  <si>
    <t>个</t>
  </si>
  <si>
    <t>庭院灯</t>
  </si>
  <si>
    <t>长廊</t>
  </si>
  <si>
    <t>米</t>
  </si>
  <si>
    <t>长条木凳</t>
  </si>
  <si>
    <t>造型灯</t>
  </si>
  <si>
    <t>亮化景观灯</t>
  </si>
  <si>
    <t>水泵</t>
  </si>
  <si>
    <t>大型景观假山</t>
  </si>
  <si>
    <t>景观围墙</t>
  </si>
  <si>
    <t>照金路、玉皇阁大道</t>
  </si>
  <si>
    <t>生产路大门</t>
  </si>
  <si>
    <t>合</t>
  </si>
  <si>
    <t>广告字</t>
  </si>
  <si>
    <t>组</t>
  </si>
  <si>
    <t>仿真墙面草坪</t>
  </si>
  <si>
    <t>平方</t>
  </si>
  <si>
    <t>路灯</t>
  </si>
  <si>
    <t>全部路段</t>
  </si>
  <si>
    <t>大型高杆灯</t>
  </si>
  <si>
    <t>市政井盖</t>
  </si>
  <si>
    <t>一级电箱</t>
  </si>
  <si>
    <t>二级电箱</t>
  </si>
  <si>
    <t>大型景观石（2米以上）</t>
  </si>
  <si>
    <t>小型景观石（2米以下）</t>
  </si>
  <si>
    <t>铜川新材料产业园区
排水提升管道</t>
  </si>
  <si>
    <t>玉皇阁大道</t>
  </si>
  <si>
    <t>铜川新材料产业园区
排水提升检查井</t>
  </si>
  <si>
    <t>铜川新材料产业园区
排水提升大型水泵</t>
  </si>
  <si>
    <t>雨水井</t>
  </si>
  <si>
    <t>北部片区排水防涝补短板工程</t>
  </si>
  <si>
    <t>管线</t>
  </si>
  <si>
    <t>赵氏河二号排水工程</t>
  </si>
  <si>
    <t>纵十五路道路工程</t>
  </si>
  <si>
    <t>检查井</t>
  </si>
  <si>
    <t>玉皇阁桥头雨水工程（一标段）</t>
  </si>
  <si>
    <t>横十二路工程施工</t>
  </si>
  <si>
    <t>雨水排水泵</t>
  </si>
  <si>
    <t>玉皇阁大道二号排水口</t>
  </si>
  <si>
    <t>费用合计：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</si>
</sst>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4"/>
      <color theme="1"/>
      <name val="宋体"/>
      <charset val="134"/>
      <scheme val="minor"/>
    </font>
    <font>
      <sz val="14"/>
      <name val="仿宋"/>
      <charset val="134"/>
    </font>
    <font>
      <sz val="14"/>
      <color rgb="FFFF0000"/>
      <name val="仿宋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b/>
      <sz val="11"/>
      <color theme="1"/>
      <name val="仿宋"/>
      <charset val="134"/>
    </font>
    <font>
      <sz val="2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5" xfId="0" applyFill="1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D3" sqref="D3"/>
    </sheetView>
  </sheetViews>
  <sheetFormatPr defaultColWidth="9" defaultRowHeight="13.5" outlineLevelCol="3"/>
  <cols>
    <col min="2" max="2" width="30.3833333333333" customWidth="1"/>
    <col min="3" max="3" width="24.1333333333333" customWidth="1"/>
    <col min="4" max="4" width="23.6333333333333" customWidth="1"/>
  </cols>
  <sheetData>
    <row r="1" ht="98" customHeight="1" spans="1:4">
      <c r="A1" s="28" t="s">
        <v>0</v>
      </c>
      <c r="B1" s="29"/>
      <c r="C1" s="29"/>
      <c r="D1" s="29"/>
    </row>
    <row r="2" ht="35" customHeight="1" spans="1:4">
      <c r="A2" s="30" t="s">
        <v>1</v>
      </c>
      <c r="B2" s="30" t="s">
        <v>2</v>
      </c>
      <c r="C2" s="30" t="s">
        <v>3</v>
      </c>
      <c r="D2" s="30" t="s">
        <v>4</v>
      </c>
    </row>
    <row r="3" ht="35" customHeight="1" spans="1:4">
      <c r="A3" s="31" t="s">
        <v>5</v>
      </c>
      <c r="B3" s="30" t="s">
        <v>6</v>
      </c>
      <c r="C3" s="30">
        <f>保洁!D17</f>
        <v>0</v>
      </c>
      <c r="D3" s="30"/>
    </row>
    <row r="4" ht="35" customHeight="1" spans="1:4">
      <c r="A4" s="31" t="s">
        <v>7</v>
      </c>
      <c r="B4" s="30" t="s">
        <v>8</v>
      </c>
      <c r="C4" s="30">
        <f>绿化!B27</f>
        <v>0</v>
      </c>
      <c r="D4" s="30"/>
    </row>
    <row r="5" ht="35" customHeight="1" spans="1:4">
      <c r="A5" s="31" t="s">
        <v>9</v>
      </c>
      <c r="B5" s="30" t="s">
        <v>10</v>
      </c>
      <c r="C5" s="30">
        <f>市政!I38</f>
        <v>0</v>
      </c>
      <c r="D5" s="30"/>
    </row>
    <row r="6" ht="35" customHeight="1" spans="1:4">
      <c r="A6" s="32" t="s">
        <v>11</v>
      </c>
      <c r="B6" s="33"/>
      <c r="C6" s="30">
        <f>SUM(C3:C5)</f>
        <v>0</v>
      </c>
      <c r="D6" s="30"/>
    </row>
    <row r="7" ht="28" customHeight="1"/>
    <row r="8" ht="28" customHeight="1"/>
    <row r="9" ht="28" customHeight="1"/>
    <row r="10" ht="28" customHeight="1"/>
    <row r="11" ht="28" customHeight="1"/>
    <row r="12" ht="28" customHeight="1"/>
    <row r="13" ht="28" customHeight="1"/>
    <row r="14" ht="28" customHeight="1"/>
    <row r="15" ht="28" customHeight="1"/>
    <row r="16" ht="28" customHeight="1"/>
    <row r="17" ht="28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</sheetData>
  <mergeCells count="2">
    <mergeCell ref="A1:D1"/>
    <mergeCell ref="A6:B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3" sqref="A3"/>
    </sheetView>
  </sheetViews>
  <sheetFormatPr defaultColWidth="9" defaultRowHeight="13.5" outlineLevelCol="3"/>
  <cols>
    <col min="1" max="1" width="39.8833333333333" style="4" customWidth="1"/>
    <col min="2" max="2" width="33.8833333333333" style="4" customWidth="1"/>
    <col min="3" max="3" width="28.1333333333333" style="4" customWidth="1"/>
    <col min="4" max="4" width="29.8833333333333" style="4" customWidth="1"/>
    <col min="5" max="5" width="19.6333333333333" style="4" customWidth="1"/>
    <col min="6" max="16384" width="9" style="4"/>
  </cols>
  <sheetData>
    <row r="1" ht="25" customHeight="1" spans="1:4">
      <c r="A1" s="26" t="s">
        <v>12</v>
      </c>
      <c r="B1" s="26"/>
      <c r="C1" s="27"/>
      <c r="D1" s="27"/>
    </row>
    <row r="2" ht="28" customHeight="1" spans="1:4">
      <c r="A2" s="8" t="s">
        <v>13</v>
      </c>
      <c r="B2" s="8" t="s">
        <v>14</v>
      </c>
      <c r="C2" s="8" t="s">
        <v>15</v>
      </c>
      <c r="D2" s="8" t="s">
        <v>16</v>
      </c>
    </row>
    <row r="3" ht="28" customHeight="1" spans="1:4">
      <c r="A3" s="8" t="s">
        <v>17</v>
      </c>
      <c r="B3" s="9">
        <v>148563</v>
      </c>
      <c r="C3" s="9"/>
      <c r="D3" s="9">
        <f>B3*C3</f>
        <v>0</v>
      </c>
    </row>
    <row r="4" ht="28" customHeight="1" spans="1:4">
      <c r="A4" s="8" t="s">
        <v>18</v>
      </c>
      <c r="B4" s="9">
        <v>92687.7</v>
      </c>
      <c r="C4" s="9"/>
      <c r="D4" s="9">
        <f t="shared" ref="D4:D17" si="0">B4*C4</f>
        <v>0</v>
      </c>
    </row>
    <row r="5" ht="28" customHeight="1" spans="1:4">
      <c r="A5" s="8" t="s">
        <v>19</v>
      </c>
      <c r="B5" s="9">
        <v>60517</v>
      </c>
      <c r="C5" s="9"/>
      <c r="D5" s="9">
        <f t="shared" si="0"/>
        <v>0</v>
      </c>
    </row>
    <row r="6" ht="28" customHeight="1" spans="1:4">
      <c r="A6" s="8" t="s">
        <v>20</v>
      </c>
      <c r="B6" s="9">
        <v>18928.5</v>
      </c>
      <c r="C6" s="9"/>
      <c r="D6" s="9">
        <f t="shared" si="0"/>
        <v>0</v>
      </c>
    </row>
    <row r="7" ht="28" customHeight="1" spans="1:4">
      <c r="A7" s="8" t="s">
        <v>21</v>
      </c>
      <c r="B7" s="9">
        <v>39838.11</v>
      </c>
      <c r="C7" s="9"/>
      <c r="D7" s="9">
        <f t="shared" si="0"/>
        <v>0</v>
      </c>
    </row>
    <row r="8" ht="28" customHeight="1" spans="1:4">
      <c r="A8" s="8" t="s">
        <v>22</v>
      </c>
      <c r="B8" s="9">
        <v>17960.58</v>
      </c>
      <c r="C8" s="9"/>
      <c r="D8" s="9">
        <f t="shared" si="0"/>
        <v>0</v>
      </c>
    </row>
    <row r="9" ht="28" customHeight="1" spans="1:4">
      <c r="A9" s="8" t="s">
        <v>23</v>
      </c>
      <c r="B9" s="9">
        <v>16284.65</v>
      </c>
      <c r="C9" s="9"/>
      <c r="D9" s="9">
        <f t="shared" si="0"/>
        <v>0</v>
      </c>
    </row>
    <row r="10" ht="28" customHeight="1" spans="1:4">
      <c r="A10" s="8" t="s">
        <v>24</v>
      </c>
      <c r="B10" s="9">
        <v>7692</v>
      </c>
      <c r="C10" s="9"/>
      <c r="D10" s="9">
        <f t="shared" si="0"/>
        <v>0</v>
      </c>
    </row>
    <row r="11" ht="28" customHeight="1" spans="1:4">
      <c r="A11" s="8" t="s">
        <v>25</v>
      </c>
      <c r="B11" s="9">
        <v>10869.27</v>
      </c>
      <c r="C11" s="9"/>
      <c r="D11" s="9">
        <f t="shared" si="0"/>
        <v>0</v>
      </c>
    </row>
    <row r="12" ht="28" customHeight="1" spans="1:4">
      <c r="A12" s="8" t="s">
        <v>26</v>
      </c>
      <c r="B12" s="9">
        <v>2576</v>
      </c>
      <c r="C12" s="9"/>
      <c r="D12" s="9">
        <f t="shared" si="0"/>
        <v>0</v>
      </c>
    </row>
    <row r="13" ht="28" customHeight="1" spans="1:4">
      <c r="A13" s="8" t="s">
        <v>27</v>
      </c>
      <c r="B13" s="9">
        <v>819.47</v>
      </c>
      <c r="C13" s="9"/>
      <c r="D13" s="9">
        <f t="shared" si="0"/>
        <v>0</v>
      </c>
    </row>
    <row r="14" ht="28" customHeight="1" spans="1:4">
      <c r="A14" s="8" t="s">
        <v>28</v>
      </c>
      <c r="B14" s="9">
        <v>7143.44</v>
      </c>
      <c r="C14" s="9"/>
      <c r="D14" s="9">
        <f t="shared" si="0"/>
        <v>0</v>
      </c>
    </row>
    <row r="15" ht="28" customHeight="1" spans="1:4">
      <c r="A15" s="8" t="s">
        <v>29</v>
      </c>
      <c r="B15" s="9">
        <v>16531.23</v>
      </c>
      <c r="C15" s="9"/>
      <c r="D15" s="9">
        <f t="shared" si="0"/>
        <v>0</v>
      </c>
    </row>
    <row r="16" ht="28" customHeight="1" spans="1:4">
      <c r="A16" s="8" t="s">
        <v>30</v>
      </c>
      <c r="B16" s="9">
        <v>20500</v>
      </c>
      <c r="C16" s="9"/>
      <c r="D16" s="9">
        <f t="shared" si="0"/>
        <v>0</v>
      </c>
    </row>
    <row r="17" ht="28" customHeight="1" spans="1:4">
      <c r="A17" s="8" t="s">
        <v>11</v>
      </c>
      <c r="B17" s="9">
        <f>SUM(B3:B16)</f>
        <v>460910.95</v>
      </c>
      <c r="C17" s="9"/>
      <c r="D17" s="9">
        <f t="shared" si="0"/>
        <v>0</v>
      </c>
    </row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workbookViewId="0">
      <selection activeCell="B2" sqref="B2:D2"/>
    </sheetView>
  </sheetViews>
  <sheetFormatPr defaultColWidth="9" defaultRowHeight="13.5"/>
  <cols>
    <col min="1" max="1" width="19.8916666666667" style="3" customWidth="1"/>
    <col min="2" max="2" width="9" style="4" customWidth="1"/>
    <col min="3" max="3" width="10.1333333333333" style="4" customWidth="1"/>
    <col min="4" max="4" width="12.225" style="4" customWidth="1"/>
    <col min="5" max="5" width="8.75" style="4" customWidth="1"/>
    <col min="6" max="6" width="9.75" style="4" customWidth="1"/>
    <col min="7" max="7" width="11.25" style="4" customWidth="1"/>
    <col min="8" max="8" width="10" style="4" customWidth="1"/>
    <col min="9" max="9" width="9.63333333333333" style="4" customWidth="1"/>
    <col min="10" max="10" width="11.8916666666667" style="4" customWidth="1"/>
    <col min="11" max="11" width="11.3833333333333" style="4" customWidth="1"/>
    <col min="12" max="12" width="8.44166666666667" style="4" customWidth="1"/>
    <col min="13" max="13" width="11.775" style="4" customWidth="1"/>
    <col min="14" max="17" width="9" style="4" hidden="1" customWidth="1"/>
    <col min="18" max="18" width="9" style="4"/>
    <col min="19" max="19" width="11.5" style="4"/>
    <col min="20" max="16384" width="9" style="4"/>
  </cols>
  <sheetData>
    <row r="1" ht="25" customHeight="1" spans="1:14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  <c r="M1" s="20"/>
      <c r="N1" s="21"/>
    </row>
    <row r="2" s="18" customFormat="1" ht="28" customHeight="1" spans="1:14">
      <c r="A2" s="22" t="s">
        <v>32</v>
      </c>
      <c r="B2" s="23" t="s">
        <v>33</v>
      </c>
      <c r="C2" s="23"/>
      <c r="D2" s="23"/>
      <c r="E2" s="23" t="s">
        <v>34</v>
      </c>
      <c r="F2" s="23"/>
      <c r="G2" s="23"/>
      <c r="H2" s="23" t="s">
        <v>35</v>
      </c>
      <c r="I2" s="23"/>
      <c r="J2" s="23"/>
      <c r="K2" s="23" t="s">
        <v>36</v>
      </c>
      <c r="L2" s="23"/>
      <c r="M2" s="23"/>
      <c r="N2" s="23"/>
    </row>
    <row r="3" s="18" customFormat="1" ht="47" customHeight="1" spans="1:14">
      <c r="A3" s="22"/>
      <c r="B3" s="22" t="s">
        <v>37</v>
      </c>
      <c r="C3" s="22" t="s">
        <v>38</v>
      </c>
      <c r="D3" s="22" t="s">
        <v>39</v>
      </c>
      <c r="E3" s="22" t="s">
        <v>40</v>
      </c>
      <c r="F3" s="22" t="s">
        <v>38</v>
      </c>
      <c r="G3" s="22" t="s">
        <v>39</v>
      </c>
      <c r="H3" s="22" t="s">
        <v>41</v>
      </c>
      <c r="I3" s="22" t="s">
        <v>42</v>
      </c>
      <c r="J3" s="22" t="s">
        <v>39</v>
      </c>
      <c r="K3" s="22" t="s">
        <v>43</v>
      </c>
      <c r="L3" s="22" t="s">
        <v>42</v>
      </c>
      <c r="M3" s="22" t="s">
        <v>39</v>
      </c>
      <c r="N3" s="23" t="s">
        <v>44</v>
      </c>
    </row>
    <row r="4" s="18" customFormat="1" ht="29" customHeight="1" spans="1:14">
      <c r="A4" s="22" t="s">
        <v>45</v>
      </c>
      <c r="B4" s="23">
        <v>3257</v>
      </c>
      <c r="C4" s="23"/>
      <c r="D4" s="24">
        <f>B4*C4</f>
        <v>0</v>
      </c>
      <c r="E4" s="23">
        <v>775</v>
      </c>
      <c r="F4" s="23"/>
      <c r="G4" s="24">
        <f>E4*F4</f>
        <v>0</v>
      </c>
      <c r="H4" s="23">
        <v>10504.6</v>
      </c>
      <c r="I4" s="23"/>
      <c r="J4" s="24">
        <f>H4*I4</f>
        <v>0</v>
      </c>
      <c r="K4" s="23">
        <v>15473.06</v>
      </c>
      <c r="L4" s="23"/>
      <c r="M4" s="24">
        <f>K4*L4</f>
        <v>0</v>
      </c>
      <c r="N4" s="23"/>
    </row>
    <row r="5" s="18" customFormat="1" ht="29" customHeight="1" spans="1:14">
      <c r="A5" s="23" t="s">
        <v>46</v>
      </c>
      <c r="B5" s="23">
        <v>2457</v>
      </c>
      <c r="C5" s="23"/>
      <c r="D5" s="24">
        <f t="shared" ref="D5:D27" si="0">B5*C5</f>
        <v>0</v>
      </c>
      <c r="E5" s="23">
        <v>481</v>
      </c>
      <c r="F5" s="23"/>
      <c r="G5" s="24">
        <f t="shared" ref="G5:G27" si="1">E5*F5</f>
        <v>0</v>
      </c>
      <c r="H5" s="23">
        <v>6916</v>
      </c>
      <c r="I5" s="23"/>
      <c r="J5" s="24">
        <f t="shared" ref="J5:J27" si="2">H5*I5</f>
        <v>0</v>
      </c>
      <c r="K5" s="23">
        <v>18639</v>
      </c>
      <c r="L5" s="23"/>
      <c r="M5" s="24">
        <f t="shared" ref="M5:M27" si="3">K5*L5</f>
        <v>0</v>
      </c>
      <c r="N5" s="23"/>
    </row>
    <row r="6" s="18" customFormat="1" ht="29" customHeight="1" spans="1:14">
      <c r="A6" s="23" t="s">
        <v>47</v>
      </c>
      <c r="B6" s="23">
        <v>126</v>
      </c>
      <c r="C6" s="23"/>
      <c r="D6" s="24">
        <f t="shared" si="0"/>
        <v>0</v>
      </c>
      <c r="E6" s="23">
        <v>182</v>
      </c>
      <c r="F6" s="23"/>
      <c r="G6" s="24">
        <f t="shared" si="1"/>
        <v>0</v>
      </c>
      <c r="H6" s="23">
        <v>323</v>
      </c>
      <c r="I6" s="23"/>
      <c r="J6" s="24">
        <f t="shared" si="2"/>
        <v>0</v>
      </c>
      <c r="K6" s="23">
        <v>7077</v>
      </c>
      <c r="L6" s="23"/>
      <c r="M6" s="24">
        <f t="shared" si="3"/>
        <v>0</v>
      </c>
      <c r="N6" s="23"/>
    </row>
    <row r="7" s="18" customFormat="1" ht="29" customHeight="1" spans="1:14">
      <c r="A7" s="23" t="s">
        <v>48</v>
      </c>
      <c r="B7" s="23">
        <v>383</v>
      </c>
      <c r="C7" s="23"/>
      <c r="D7" s="24">
        <f t="shared" si="0"/>
        <v>0</v>
      </c>
      <c r="E7" s="23">
        <v>180</v>
      </c>
      <c r="F7" s="23"/>
      <c r="G7" s="24">
        <f t="shared" si="1"/>
        <v>0</v>
      </c>
      <c r="H7" s="23">
        <v>2423</v>
      </c>
      <c r="I7" s="23"/>
      <c r="J7" s="24">
        <f t="shared" si="2"/>
        <v>0</v>
      </c>
      <c r="K7" s="23">
        <v>7025</v>
      </c>
      <c r="L7" s="23"/>
      <c r="M7" s="24">
        <f t="shared" si="3"/>
        <v>0</v>
      </c>
      <c r="N7" s="23"/>
    </row>
    <row r="8" s="18" customFormat="1" ht="29" customHeight="1" spans="1:14">
      <c r="A8" s="23" t="s">
        <v>49</v>
      </c>
      <c r="B8" s="23">
        <v>559</v>
      </c>
      <c r="C8" s="23"/>
      <c r="D8" s="24">
        <f t="shared" si="0"/>
        <v>0</v>
      </c>
      <c r="E8" s="23">
        <v>2</v>
      </c>
      <c r="F8" s="23"/>
      <c r="G8" s="24">
        <f t="shared" si="1"/>
        <v>0</v>
      </c>
      <c r="H8" s="23">
        <v>1549</v>
      </c>
      <c r="I8" s="23"/>
      <c r="J8" s="24">
        <f t="shared" si="2"/>
        <v>0</v>
      </c>
      <c r="K8" s="23">
        <v>352</v>
      </c>
      <c r="L8" s="23"/>
      <c r="M8" s="24">
        <f t="shared" si="3"/>
        <v>0</v>
      </c>
      <c r="N8" s="23"/>
    </row>
    <row r="9" s="18" customFormat="1" ht="29" customHeight="1" spans="1:14">
      <c r="A9" s="23" t="s">
        <v>50</v>
      </c>
      <c r="B9" s="23">
        <v>2213</v>
      </c>
      <c r="C9" s="23"/>
      <c r="D9" s="24">
        <f t="shared" si="0"/>
        <v>0</v>
      </c>
      <c r="E9" s="23">
        <v>546</v>
      </c>
      <c r="F9" s="23"/>
      <c r="G9" s="24">
        <f t="shared" si="1"/>
        <v>0</v>
      </c>
      <c r="H9" s="23">
        <v>4345</v>
      </c>
      <c r="I9" s="23"/>
      <c r="J9" s="24">
        <f t="shared" si="2"/>
        <v>0</v>
      </c>
      <c r="K9" s="23">
        <v>12107</v>
      </c>
      <c r="L9" s="23"/>
      <c r="M9" s="24">
        <f t="shared" si="3"/>
        <v>0</v>
      </c>
      <c r="N9" s="23"/>
    </row>
    <row r="10" s="18" customFormat="1" ht="29" customHeight="1" spans="1:14">
      <c r="A10" s="23" t="s">
        <v>51</v>
      </c>
      <c r="B10" s="23">
        <v>245</v>
      </c>
      <c r="C10" s="23"/>
      <c r="D10" s="24">
        <f t="shared" si="0"/>
        <v>0</v>
      </c>
      <c r="E10" s="23"/>
      <c r="F10" s="23"/>
      <c r="G10" s="24"/>
      <c r="H10" s="23">
        <v>3511.5</v>
      </c>
      <c r="I10" s="23"/>
      <c r="J10" s="24">
        <f t="shared" si="2"/>
        <v>0</v>
      </c>
      <c r="K10" s="23">
        <v>6072</v>
      </c>
      <c r="L10" s="23"/>
      <c r="M10" s="24">
        <f t="shared" si="3"/>
        <v>0</v>
      </c>
      <c r="N10" s="23"/>
    </row>
    <row r="11" s="18" customFormat="1" ht="29" customHeight="1" spans="1:14">
      <c r="A11" s="23" t="s">
        <v>52</v>
      </c>
      <c r="B11" s="23">
        <v>304</v>
      </c>
      <c r="C11" s="23"/>
      <c r="D11" s="24">
        <f t="shared" si="0"/>
        <v>0</v>
      </c>
      <c r="E11" s="23">
        <v>96</v>
      </c>
      <c r="F11" s="23"/>
      <c r="G11" s="24">
        <f t="shared" si="1"/>
        <v>0</v>
      </c>
      <c r="H11" s="23">
        <v>3538</v>
      </c>
      <c r="I11" s="23"/>
      <c r="J11" s="24">
        <f t="shared" si="2"/>
        <v>0</v>
      </c>
      <c r="K11" s="23">
        <v>2336</v>
      </c>
      <c r="L11" s="23"/>
      <c r="M11" s="24">
        <f t="shared" si="3"/>
        <v>0</v>
      </c>
      <c r="N11" s="23"/>
    </row>
    <row r="12" s="18" customFormat="1" ht="29" customHeight="1" spans="1:14">
      <c r="A12" s="23" t="s">
        <v>27</v>
      </c>
      <c r="B12" s="23">
        <v>162</v>
      </c>
      <c r="C12" s="23"/>
      <c r="D12" s="24">
        <f t="shared" si="0"/>
        <v>0</v>
      </c>
      <c r="E12" s="23">
        <v>5</v>
      </c>
      <c r="F12" s="23"/>
      <c r="G12" s="24">
        <f t="shared" si="1"/>
        <v>0</v>
      </c>
      <c r="H12" s="23">
        <v>1044</v>
      </c>
      <c r="I12" s="23"/>
      <c r="J12" s="24">
        <f t="shared" si="2"/>
        <v>0</v>
      </c>
      <c r="K12" s="23">
        <v>1130</v>
      </c>
      <c r="L12" s="23"/>
      <c r="M12" s="24">
        <f t="shared" si="3"/>
        <v>0</v>
      </c>
      <c r="N12" s="23"/>
    </row>
    <row r="13" s="18" customFormat="1" ht="29" customHeight="1" spans="1:14">
      <c r="A13" s="23" t="s">
        <v>29</v>
      </c>
      <c r="B13" s="23">
        <v>259</v>
      </c>
      <c r="C13" s="23"/>
      <c r="D13" s="24">
        <f t="shared" si="0"/>
        <v>0</v>
      </c>
      <c r="E13" s="23">
        <v>41</v>
      </c>
      <c r="F13" s="23"/>
      <c r="G13" s="24">
        <f t="shared" si="1"/>
        <v>0</v>
      </c>
      <c r="H13" s="23">
        <v>1644</v>
      </c>
      <c r="I13" s="23"/>
      <c r="J13" s="24">
        <f t="shared" si="2"/>
        <v>0</v>
      </c>
      <c r="K13" s="23">
        <v>3753</v>
      </c>
      <c r="L13" s="23"/>
      <c r="M13" s="24">
        <f t="shared" si="3"/>
        <v>0</v>
      </c>
      <c r="N13" s="23"/>
    </row>
    <row r="14" s="18" customFormat="1" ht="29" customHeight="1" spans="1:14">
      <c r="A14" s="23" t="s">
        <v>53</v>
      </c>
      <c r="B14" s="23">
        <v>557</v>
      </c>
      <c r="C14" s="23"/>
      <c r="D14" s="24">
        <f t="shared" si="0"/>
        <v>0</v>
      </c>
      <c r="E14" s="23">
        <v>33</v>
      </c>
      <c r="F14" s="23"/>
      <c r="G14" s="24">
        <f t="shared" si="1"/>
        <v>0</v>
      </c>
      <c r="H14" s="23">
        <v>1548</v>
      </c>
      <c r="I14" s="23"/>
      <c r="J14" s="24">
        <f t="shared" si="2"/>
        <v>0</v>
      </c>
      <c r="K14" s="23">
        <v>3424</v>
      </c>
      <c r="L14" s="23"/>
      <c r="M14" s="24">
        <f t="shared" si="3"/>
        <v>0</v>
      </c>
      <c r="N14" s="23"/>
    </row>
    <row r="15" s="18" customFormat="1" ht="29" customHeight="1" spans="1:14">
      <c r="A15" s="23" t="s">
        <v>54</v>
      </c>
      <c r="B15" s="23">
        <v>874</v>
      </c>
      <c r="C15" s="23"/>
      <c r="D15" s="24">
        <f t="shared" si="0"/>
        <v>0</v>
      </c>
      <c r="E15" s="23">
        <v>263</v>
      </c>
      <c r="F15" s="23"/>
      <c r="G15" s="24">
        <f t="shared" si="1"/>
        <v>0</v>
      </c>
      <c r="H15" s="23">
        <v>1548.5</v>
      </c>
      <c r="I15" s="23"/>
      <c r="J15" s="24">
        <f t="shared" si="2"/>
        <v>0</v>
      </c>
      <c r="K15" s="23">
        <v>6578</v>
      </c>
      <c r="L15" s="23"/>
      <c r="M15" s="24">
        <f t="shared" si="3"/>
        <v>0</v>
      </c>
      <c r="N15" s="23"/>
    </row>
    <row r="16" s="18" customFormat="1" ht="29" customHeight="1" spans="1:14">
      <c r="A16" s="22" t="s">
        <v>55</v>
      </c>
      <c r="B16" s="23">
        <v>4037</v>
      </c>
      <c r="C16" s="23"/>
      <c r="D16" s="24">
        <f t="shared" si="0"/>
        <v>0</v>
      </c>
      <c r="E16" s="23">
        <v>2235</v>
      </c>
      <c r="F16" s="23"/>
      <c r="G16" s="24">
        <f t="shared" si="1"/>
        <v>0</v>
      </c>
      <c r="H16" s="23">
        <v>17358</v>
      </c>
      <c r="I16" s="23"/>
      <c r="J16" s="24">
        <f t="shared" si="2"/>
        <v>0</v>
      </c>
      <c r="K16" s="23">
        <v>55330</v>
      </c>
      <c r="L16" s="23"/>
      <c r="M16" s="24">
        <f t="shared" si="3"/>
        <v>0</v>
      </c>
      <c r="N16" s="23"/>
    </row>
    <row r="17" s="18" customFormat="1" ht="29" customHeight="1" spans="1:14">
      <c r="A17" s="23" t="s">
        <v>30</v>
      </c>
      <c r="B17" s="23">
        <v>274</v>
      </c>
      <c r="C17" s="23"/>
      <c r="D17" s="24">
        <f t="shared" si="0"/>
        <v>0</v>
      </c>
      <c r="E17" s="23">
        <v>120</v>
      </c>
      <c r="F17" s="23"/>
      <c r="G17" s="24">
        <f t="shared" si="1"/>
        <v>0</v>
      </c>
      <c r="H17" s="23">
        <v>900</v>
      </c>
      <c r="I17" s="23"/>
      <c r="J17" s="24">
        <f t="shared" si="2"/>
        <v>0</v>
      </c>
      <c r="K17" s="23">
        <v>5600</v>
      </c>
      <c r="L17" s="23"/>
      <c r="M17" s="24">
        <f t="shared" si="3"/>
        <v>0</v>
      </c>
      <c r="N17" s="23"/>
    </row>
    <row r="18" s="18" customFormat="1" ht="29" customHeight="1" spans="1:14">
      <c r="A18" s="23" t="s">
        <v>56</v>
      </c>
      <c r="B18" s="23">
        <v>469</v>
      </c>
      <c r="C18" s="23"/>
      <c r="D18" s="24">
        <f t="shared" si="0"/>
        <v>0</v>
      </c>
      <c r="E18" s="23"/>
      <c r="F18" s="23"/>
      <c r="G18" s="24"/>
      <c r="H18" s="23"/>
      <c r="I18" s="23"/>
      <c r="J18" s="24"/>
      <c r="K18" s="23"/>
      <c r="L18" s="23"/>
      <c r="M18" s="24"/>
      <c r="N18" s="23"/>
    </row>
    <row r="19" s="18" customFormat="1" ht="29" customHeight="1" spans="1:14">
      <c r="A19" s="23" t="s">
        <v>57</v>
      </c>
      <c r="B19" s="23">
        <v>258</v>
      </c>
      <c r="C19" s="23"/>
      <c r="D19" s="24">
        <f t="shared" si="0"/>
        <v>0</v>
      </c>
      <c r="E19" s="23">
        <v>36</v>
      </c>
      <c r="F19" s="23"/>
      <c r="G19" s="24">
        <f t="shared" si="1"/>
        <v>0</v>
      </c>
      <c r="H19" s="23">
        <v>900.2</v>
      </c>
      <c r="I19" s="23"/>
      <c r="J19" s="24">
        <f t="shared" si="2"/>
        <v>0</v>
      </c>
      <c r="K19" s="23">
        <v>3100</v>
      </c>
      <c r="L19" s="23"/>
      <c r="M19" s="24">
        <f t="shared" si="3"/>
        <v>0</v>
      </c>
      <c r="N19" s="23"/>
    </row>
    <row r="20" s="18" customFormat="1" ht="29" customHeight="1" spans="1:14">
      <c r="A20" s="23" t="s">
        <v>58</v>
      </c>
      <c r="B20" s="23">
        <v>238</v>
      </c>
      <c r="C20" s="23"/>
      <c r="D20" s="24">
        <f t="shared" si="0"/>
        <v>0</v>
      </c>
      <c r="E20" s="23">
        <v>45</v>
      </c>
      <c r="F20" s="23"/>
      <c r="G20" s="24">
        <f t="shared" si="1"/>
        <v>0</v>
      </c>
      <c r="H20" s="23">
        <v>731</v>
      </c>
      <c r="I20" s="23"/>
      <c r="J20" s="24">
        <f t="shared" si="2"/>
        <v>0</v>
      </c>
      <c r="K20" s="23">
        <v>800</v>
      </c>
      <c r="L20" s="23"/>
      <c r="M20" s="24">
        <f t="shared" si="3"/>
        <v>0</v>
      </c>
      <c r="N20" s="23"/>
    </row>
    <row r="21" s="18" customFormat="1" ht="29" customHeight="1" spans="1:14">
      <c r="A21" s="23" t="s">
        <v>59</v>
      </c>
      <c r="B21" s="23">
        <v>3156</v>
      </c>
      <c r="C21" s="23"/>
      <c r="D21" s="24">
        <f t="shared" si="0"/>
        <v>0</v>
      </c>
      <c r="E21" s="23"/>
      <c r="F21" s="23"/>
      <c r="G21" s="24"/>
      <c r="H21" s="23">
        <v>240</v>
      </c>
      <c r="I21" s="23"/>
      <c r="J21" s="24">
        <f t="shared" si="2"/>
        <v>0</v>
      </c>
      <c r="K21" s="23">
        <v>26000</v>
      </c>
      <c r="L21" s="23"/>
      <c r="M21" s="24">
        <f t="shared" si="3"/>
        <v>0</v>
      </c>
      <c r="N21" s="23"/>
    </row>
    <row r="22" s="18" customFormat="1" ht="29" customHeight="1" spans="1:14">
      <c r="A22" s="23" t="s">
        <v>60</v>
      </c>
      <c r="B22" s="23">
        <v>582</v>
      </c>
      <c r="C22" s="23"/>
      <c r="D22" s="24">
        <f t="shared" si="0"/>
        <v>0</v>
      </c>
      <c r="E22" s="23"/>
      <c r="F22" s="23"/>
      <c r="G22" s="24"/>
      <c r="H22" s="23"/>
      <c r="I22" s="23"/>
      <c r="J22" s="24"/>
      <c r="K22" s="23">
        <v>10768</v>
      </c>
      <c r="L22" s="23"/>
      <c r="M22" s="24">
        <f t="shared" si="3"/>
        <v>0</v>
      </c>
      <c r="N22" s="23"/>
    </row>
    <row r="23" s="18" customFormat="1" ht="29" customHeight="1" spans="1:14">
      <c r="A23" s="23" t="s">
        <v>61</v>
      </c>
      <c r="B23" s="23">
        <v>1689</v>
      </c>
      <c r="C23" s="23"/>
      <c r="D23" s="24">
        <f t="shared" si="0"/>
        <v>0</v>
      </c>
      <c r="E23" s="23"/>
      <c r="F23" s="23"/>
      <c r="G23" s="24"/>
      <c r="H23" s="23"/>
      <c r="I23" s="23"/>
      <c r="J23" s="24"/>
      <c r="K23" s="23">
        <v>15280</v>
      </c>
      <c r="L23" s="23"/>
      <c r="M23" s="24">
        <f t="shared" si="3"/>
        <v>0</v>
      </c>
      <c r="N23" s="23"/>
    </row>
    <row r="24" s="18" customFormat="1" ht="29" customHeight="1" spans="1:14">
      <c r="A24" s="23" t="s">
        <v>62</v>
      </c>
      <c r="B24" s="23">
        <v>630</v>
      </c>
      <c r="C24" s="23"/>
      <c r="D24" s="24">
        <f t="shared" si="0"/>
        <v>0</v>
      </c>
      <c r="E24" s="23"/>
      <c r="F24" s="23"/>
      <c r="G24" s="24"/>
      <c r="H24" s="23"/>
      <c r="I24" s="23"/>
      <c r="J24" s="24"/>
      <c r="K24" s="23"/>
      <c r="L24" s="23"/>
      <c r="M24" s="24"/>
      <c r="N24" s="23"/>
    </row>
    <row r="25" s="18" customFormat="1" ht="29" customHeight="1" spans="1:14">
      <c r="A25" s="23" t="s">
        <v>63</v>
      </c>
      <c r="B25" s="23">
        <v>1012</v>
      </c>
      <c r="C25" s="23"/>
      <c r="D25" s="24">
        <f t="shared" si="0"/>
        <v>0</v>
      </c>
      <c r="E25" s="23"/>
      <c r="F25" s="23"/>
      <c r="G25" s="24"/>
      <c r="H25" s="23"/>
      <c r="I25" s="23"/>
      <c r="J25" s="24"/>
      <c r="K25" s="23"/>
      <c r="L25" s="23"/>
      <c r="M25" s="24"/>
      <c r="N25" s="23"/>
    </row>
    <row r="26" s="18" customFormat="1" ht="29" customHeight="1" spans="1:14">
      <c r="A26" s="23" t="s">
        <v>64</v>
      </c>
      <c r="B26" s="23">
        <f>SUM(B4:B25)</f>
        <v>23741</v>
      </c>
      <c r="C26" s="23"/>
      <c r="D26" s="24">
        <f t="shared" si="0"/>
        <v>0</v>
      </c>
      <c r="E26" s="23">
        <f>SUM(E4:E25)</f>
        <v>5040</v>
      </c>
      <c r="F26" s="23"/>
      <c r="G26" s="24">
        <f>E26*F26</f>
        <v>0</v>
      </c>
      <c r="H26" s="23">
        <f>SUM(H4:H25)</f>
        <v>59023.8</v>
      </c>
      <c r="I26" s="23"/>
      <c r="J26" s="24">
        <f>H26*I26</f>
        <v>0</v>
      </c>
      <c r="K26" s="23">
        <f>SUM(K4:K25)</f>
        <v>200844.06</v>
      </c>
      <c r="L26" s="23"/>
      <c r="M26" s="24">
        <f>K26*L26</f>
        <v>0</v>
      </c>
      <c r="N26" s="25"/>
    </row>
    <row r="27" ht="29" customHeight="1" spans="1:14">
      <c r="A27" s="23" t="s">
        <v>11</v>
      </c>
      <c r="B27" s="24">
        <f>D26+G26+J26+M26</f>
        <v>0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</sheetData>
  <mergeCells count="7">
    <mergeCell ref="A1:J1"/>
    <mergeCell ref="B2:D2"/>
    <mergeCell ref="E2:G2"/>
    <mergeCell ref="H2:J2"/>
    <mergeCell ref="K2:M2"/>
    <mergeCell ref="B27:M27"/>
    <mergeCell ref="A2:A3"/>
  </mergeCells>
  <pageMargins left="0.25" right="0.25" top="0.75" bottom="0.75" header="0.298611111111111" footer="0.298611111111111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workbookViewId="0">
      <selection activeCell="H3" sqref="H3"/>
    </sheetView>
  </sheetViews>
  <sheetFormatPr defaultColWidth="9" defaultRowHeight="13.5"/>
  <cols>
    <col min="1" max="1" width="30.1333333333333" style="3" customWidth="1"/>
    <col min="2" max="4" width="9" style="4"/>
    <col min="5" max="5" width="16.6333333333333" style="4" customWidth="1"/>
    <col min="6" max="6" width="15.5" style="4" customWidth="1"/>
    <col min="7" max="7" width="7.88333333333333" style="4" customWidth="1"/>
    <col min="8" max="8" width="16.5" style="4" customWidth="1"/>
    <col min="9" max="9" width="19.8833333333333" style="4" customWidth="1"/>
    <col min="10" max="10" width="9" style="4"/>
    <col min="11" max="11" width="15.5583333333333" style="4"/>
    <col min="12" max="16384" width="9" style="4"/>
  </cols>
  <sheetData>
    <row r="1" s="1" customFormat="1" ht="27" customHeight="1" spans="1:9">
      <c r="A1" s="5" t="s">
        <v>65</v>
      </c>
      <c r="B1" s="5"/>
      <c r="C1" s="5"/>
      <c r="D1" s="5"/>
      <c r="E1" s="5"/>
      <c r="F1" s="5"/>
      <c r="G1" s="5"/>
      <c r="H1" s="6"/>
      <c r="I1" s="6"/>
    </row>
    <row r="2" s="2" customFormat="1" ht="30" customHeight="1" spans="1:9">
      <c r="A2" s="7" t="s">
        <v>66</v>
      </c>
      <c r="B2" s="8" t="s">
        <v>67</v>
      </c>
      <c r="C2" s="8"/>
      <c r="D2" s="8"/>
      <c r="E2" s="8"/>
      <c r="F2" s="8" t="s">
        <v>68</v>
      </c>
      <c r="G2" s="8" t="s">
        <v>69</v>
      </c>
      <c r="H2" s="8" t="s">
        <v>70</v>
      </c>
      <c r="I2" s="8" t="s">
        <v>16</v>
      </c>
    </row>
    <row r="3" s="2" customFormat="1" ht="30" customHeight="1" spans="1:9">
      <c r="A3" s="7" t="s">
        <v>71</v>
      </c>
      <c r="B3" s="8" t="s">
        <v>28</v>
      </c>
      <c r="C3" s="8"/>
      <c r="D3" s="8"/>
      <c r="E3" s="8"/>
      <c r="F3" s="8">
        <v>1</v>
      </c>
      <c r="G3" s="8" t="s">
        <v>72</v>
      </c>
      <c r="H3" s="8"/>
      <c r="I3" s="9">
        <f>H3*F3</f>
        <v>0</v>
      </c>
    </row>
    <row r="4" s="2" customFormat="1" ht="30" customHeight="1" spans="1:9">
      <c r="A4" s="7" t="s">
        <v>73</v>
      </c>
      <c r="B4" s="8" t="s">
        <v>74</v>
      </c>
      <c r="C4" s="8"/>
      <c r="D4" s="8"/>
      <c r="E4" s="8"/>
      <c r="F4" s="8">
        <v>3</v>
      </c>
      <c r="G4" s="8" t="s">
        <v>72</v>
      </c>
      <c r="H4" s="8"/>
      <c r="I4" s="9">
        <f t="shared" ref="I4:I30" si="0">H4*F4</f>
        <v>0</v>
      </c>
    </row>
    <row r="5" s="2" customFormat="1" ht="30" customHeight="1" spans="1:9">
      <c r="A5" s="7" t="s">
        <v>75</v>
      </c>
      <c r="B5" s="7" t="s">
        <v>76</v>
      </c>
      <c r="C5" s="7"/>
      <c r="D5" s="7"/>
      <c r="E5" s="7"/>
      <c r="F5" s="8">
        <v>3</v>
      </c>
      <c r="G5" s="8" t="s">
        <v>72</v>
      </c>
      <c r="H5" s="8"/>
      <c r="I5" s="9">
        <f t="shared" si="0"/>
        <v>0</v>
      </c>
    </row>
    <row r="6" s="2" customFormat="1" ht="30" customHeight="1" spans="1:9">
      <c r="A6" s="7" t="s">
        <v>77</v>
      </c>
      <c r="B6" s="7"/>
      <c r="C6" s="7"/>
      <c r="D6" s="7"/>
      <c r="E6" s="7"/>
      <c r="F6" s="8">
        <v>24</v>
      </c>
      <c r="G6" s="8" t="s">
        <v>78</v>
      </c>
      <c r="H6" s="8"/>
      <c r="I6" s="9">
        <f t="shared" si="0"/>
        <v>0</v>
      </c>
    </row>
    <row r="7" s="2" customFormat="1" ht="30" customHeight="1" spans="1:9">
      <c r="A7" s="7" t="s">
        <v>79</v>
      </c>
      <c r="B7" s="7"/>
      <c r="C7" s="7"/>
      <c r="D7" s="7"/>
      <c r="E7" s="7"/>
      <c r="F7" s="8">
        <v>78</v>
      </c>
      <c r="G7" s="8" t="s">
        <v>78</v>
      </c>
      <c r="H7" s="8"/>
      <c r="I7" s="9">
        <f t="shared" si="0"/>
        <v>0</v>
      </c>
    </row>
    <row r="8" s="2" customFormat="1" ht="30" customHeight="1" spans="1:9">
      <c r="A8" s="7" t="s">
        <v>80</v>
      </c>
      <c r="B8" s="7"/>
      <c r="C8" s="7"/>
      <c r="D8" s="7"/>
      <c r="E8" s="7"/>
      <c r="F8" s="8">
        <v>66</v>
      </c>
      <c r="G8" s="8" t="s">
        <v>81</v>
      </c>
      <c r="H8" s="8"/>
      <c r="I8" s="9">
        <f t="shared" si="0"/>
        <v>0</v>
      </c>
    </row>
    <row r="9" s="2" customFormat="1" ht="30" customHeight="1" spans="1:9">
      <c r="A9" s="7" t="s">
        <v>82</v>
      </c>
      <c r="B9" s="7"/>
      <c r="C9" s="7"/>
      <c r="D9" s="7"/>
      <c r="E9" s="7"/>
      <c r="F9" s="8">
        <v>27</v>
      </c>
      <c r="G9" s="8" t="s">
        <v>78</v>
      </c>
      <c r="H9" s="8"/>
      <c r="I9" s="9">
        <f t="shared" si="0"/>
        <v>0</v>
      </c>
    </row>
    <row r="10" s="2" customFormat="1" ht="30" customHeight="1" spans="1:9">
      <c r="A10" s="7" t="s">
        <v>83</v>
      </c>
      <c r="B10" s="7"/>
      <c r="C10" s="7"/>
      <c r="D10" s="7"/>
      <c r="E10" s="7"/>
      <c r="F10" s="8">
        <v>6</v>
      </c>
      <c r="G10" s="8" t="s">
        <v>78</v>
      </c>
      <c r="H10" s="8"/>
      <c r="I10" s="9">
        <f t="shared" si="0"/>
        <v>0</v>
      </c>
    </row>
    <row r="11" s="2" customFormat="1" ht="30" customHeight="1" spans="1:9">
      <c r="A11" s="7" t="s">
        <v>84</v>
      </c>
      <c r="B11" s="7"/>
      <c r="C11" s="7"/>
      <c r="D11" s="7"/>
      <c r="E11" s="7"/>
      <c r="F11" s="10">
        <v>2965</v>
      </c>
      <c r="G11" s="10" t="s">
        <v>78</v>
      </c>
      <c r="H11" s="10"/>
      <c r="I11" s="9">
        <f t="shared" si="0"/>
        <v>0</v>
      </c>
    </row>
    <row r="12" s="2" customFormat="1" ht="30" customHeight="1" spans="1:9">
      <c r="A12" s="7" t="s">
        <v>85</v>
      </c>
      <c r="B12" s="7"/>
      <c r="C12" s="7"/>
      <c r="D12" s="7"/>
      <c r="E12" s="7"/>
      <c r="F12" s="8">
        <v>4</v>
      </c>
      <c r="G12" s="8" t="s">
        <v>78</v>
      </c>
      <c r="H12" s="8"/>
      <c r="I12" s="9">
        <f t="shared" si="0"/>
        <v>0</v>
      </c>
    </row>
    <row r="13" s="2" customFormat="1" ht="30" customHeight="1" spans="1:9">
      <c r="A13" s="7" t="s">
        <v>86</v>
      </c>
      <c r="B13" s="7"/>
      <c r="C13" s="7"/>
      <c r="D13" s="7"/>
      <c r="E13" s="7"/>
      <c r="F13" s="8">
        <v>1</v>
      </c>
      <c r="G13" s="8" t="s">
        <v>78</v>
      </c>
      <c r="H13" s="8"/>
      <c r="I13" s="9">
        <f t="shared" si="0"/>
        <v>0</v>
      </c>
    </row>
    <row r="14" s="2" customFormat="1" ht="30" customHeight="1" spans="1:9">
      <c r="A14" s="7" t="s">
        <v>87</v>
      </c>
      <c r="B14" s="8" t="s">
        <v>88</v>
      </c>
      <c r="C14" s="8"/>
      <c r="D14" s="8"/>
      <c r="E14" s="8"/>
      <c r="F14" s="8">
        <v>2984.24</v>
      </c>
      <c r="G14" s="8" t="s">
        <v>81</v>
      </c>
      <c r="H14" s="8"/>
      <c r="I14" s="9">
        <f t="shared" si="0"/>
        <v>0</v>
      </c>
    </row>
    <row r="15" s="2" customFormat="1" ht="30" customHeight="1" spans="1:9">
      <c r="A15" s="7" t="s">
        <v>89</v>
      </c>
      <c r="B15" s="8"/>
      <c r="C15" s="8"/>
      <c r="D15" s="8"/>
      <c r="E15" s="8"/>
      <c r="F15" s="8">
        <v>6</v>
      </c>
      <c r="G15" s="8" t="s">
        <v>90</v>
      </c>
      <c r="H15" s="8"/>
      <c r="I15" s="9">
        <f t="shared" si="0"/>
        <v>0</v>
      </c>
    </row>
    <row r="16" s="2" customFormat="1" ht="30" customHeight="1" spans="1:9">
      <c r="A16" s="7" t="s">
        <v>91</v>
      </c>
      <c r="B16" s="8"/>
      <c r="C16" s="8"/>
      <c r="D16" s="8"/>
      <c r="E16" s="8"/>
      <c r="F16" s="8">
        <v>27</v>
      </c>
      <c r="G16" s="8" t="s">
        <v>92</v>
      </c>
      <c r="H16" s="8"/>
      <c r="I16" s="9">
        <f t="shared" si="0"/>
        <v>0</v>
      </c>
    </row>
    <row r="17" s="2" customFormat="1" ht="30" customHeight="1" spans="1:9">
      <c r="A17" s="7" t="s">
        <v>93</v>
      </c>
      <c r="B17" s="8"/>
      <c r="C17" s="8"/>
      <c r="D17" s="8"/>
      <c r="E17" s="8"/>
      <c r="F17" s="8">
        <v>6565.24</v>
      </c>
      <c r="G17" s="8" t="s">
        <v>94</v>
      </c>
      <c r="H17" s="8"/>
      <c r="I17" s="9">
        <f t="shared" si="0"/>
        <v>0</v>
      </c>
    </row>
    <row r="18" s="2" customFormat="1" ht="30" customHeight="1" spans="1:9">
      <c r="A18" s="7" t="s">
        <v>95</v>
      </c>
      <c r="B18" s="8" t="s">
        <v>96</v>
      </c>
      <c r="C18" s="8"/>
      <c r="D18" s="8"/>
      <c r="E18" s="8"/>
      <c r="F18" s="8">
        <v>839</v>
      </c>
      <c r="G18" s="8" t="s">
        <v>78</v>
      </c>
      <c r="H18" s="8"/>
      <c r="I18" s="9">
        <f t="shared" si="0"/>
        <v>0</v>
      </c>
    </row>
    <row r="19" s="2" customFormat="1" ht="27" customHeight="1" spans="1:9">
      <c r="A19" s="7" t="s">
        <v>97</v>
      </c>
      <c r="B19" s="8"/>
      <c r="C19" s="8"/>
      <c r="D19" s="8"/>
      <c r="E19" s="8"/>
      <c r="F19" s="8">
        <v>2</v>
      </c>
      <c r="G19" s="8" t="s">
        <v>78</v>
      </c>
      <c r="H19" s="8"/>
      <c r="I19" s="9">
        <f t="shared" si="0"/>
        <v>0</v>
      </c>
    </row>
    <row r="20" s="2" customFormat="1" ht="27" customHeight="1" spans="1:9">
      <c r="A20" s="7" t="s">
        <v>98</v>
      </c>
      <c r="B20" s="8"/>
      <c r="C20" s="8"/>
      <c r="D20" s="8"/>
      <c r="E20" s="8"/>
      <c r="F20" s="8">
        <v>770</v>
      </c>
      <c r="G20" s="8" t="s">
        <v>78</v>
      </c>
      <c r="H20" s="8"/>
      <c r="I20" s="9">
        <f t="shared" si="0"/>
        <v>0</v>
      </c>
    </row>
    <row r="21" s="2" customFormat="1" ht="27" customHeight="1" spans="1:9">
      <c r="A21" s="7" t="s">
        <v>99</v>
      </c>
      <c r="B21" s="8"/>
      <c r="C21" s="8"/>
      <c r="D21" s="8"/>
      <c r="E21" s="8"/>
      <c r="F21" s="8">
        <v>9</v>
      </c>
      <c r="G21" s="8" t="s">
        <v>78</v>
      </c>
      <c r="H21" s="8"/>
      <c r="I21" s="9">
        <f t="shared" si="0"/>
        <v>0</v>
      </c>
    </row>
    <row r="22" s="2" customFormat="1" ht="27" customHeight="1" spans="1:9">
      <c r="A22" s="7" t="s">
        <v>100</v>
      </c>
      <c r="B22" s="8"/>
      <c r="C22" s="8"/>
      <c r="D22" s="8"/>
      <c r="E22" s="8"/>
      <c r="F22" s="8">
        <v>11</v>
      </c>
      <c r="G22" s="8" t="s">
        <v>78</v>
      </c>
      <c r="H22" s="8"/>
      <c r="I22" s="9">
        <f t="shared" si="0"/>
        <v>0</v>
      </c>
    </row>
    <row r="23" s="2" customFormat="1" ht="27" customHeight="1" spans="1:9">
      <c r="A23" s="7" t="s">
        <v>101</v>
      </c>
      <c r="B23" s="8"/>
      <c r="C23" s="8"/>
      <c r="D23" s="8"/>
      <c r="E23" s="8"/>
      <c r="F23" s="10">
        <v>12</v>
      </c>
      <c r="G23" s="11"/>
      <c r="H23" s="8"/>
      <c r="I23" s="9">
        <f t="shared" si="0"/>
        <v>0</v>
      </c>
    </row>
    <row r="24" s="2" customFormat="1" ht="27" customHeight="1" spans="1:9">
      <c r="A24" s="7" t="s">
        <v>102</v>
      </c>
      <c r="B24" s="8"/>
      <c r="C24" s="8"/>
      <c r="D24" s="8"/>
      <c r="E24" s="8"/>
      <c r="F24" s="10">
        <v>13</v>
      </c>
      <c r="G24" s="11"/>
      <c r="H24" s="8"/>
      <c r="I24" s="9">
        <f t="shared" si="0"/>
        <v>0</v>
      </c>
    </row>
    <row r="25" s="2" customFormat="1" ht="43" customHeight="1" spans="1:9">
      <c r="A25" s="7" t="s">
        <v>103</v>
      </c>
      <c r="B25" s="8" t="s">
        <v>104</v>
      </c>
      <c r="C25" s="8"/>
      <c r="D25" s="8"/>
      <c r="E25" s="8"/>
      <c r="F25" s="8">
        <v>2017.88</v>
      </c>
      <c r="G25" s="8" t="s">
        <v>81</v>
      </c>
      <c r="H25" s="8"/>
      <c r="I25" s="9">
        <f t="shared" si="0"/>
        <v>0</v>
      </c>
    </row>
    <row r="26" s="2" customFormat="1" ht="42" customHeight="1" spans="1:9">
      <c r="A26" s="7" t="s">
        <v>105</v>
      </c>
      <c r="B26" s="8"/>
      <c r="C26" s="8"/>
      <c r="D26" s="8"/>
      <c r="E26" s="8"/>
      <c r="F26" s="8">
        <v>8</v>
      </c>
      <c r="G26" s="8" t="s">
        <v>72</v>
      </c>
      <c r="H26" s="8"/>
      <c r="I26" s="9">
        <f t="shared" si="0"/>
        <v>0</v>
      </c>
    </row>
    <row r="27" s="2" customFormat="1" ht="47" customHeight="1" spans="1:9">
      <c r="A27" s="7" t="s">
        <v>106</v>
      </c>
      <c r="B27" s="8"/>
      <c r="C27" s="8"/>
      <c r="D27" s="8"/>
      <c r="E27" s="8"/>
      <c r="F27" s="8">
        <v>2</v>
      </c>
      <c r="G27" s="8" t="s">
        <v>78</v>
      </c>
      <c r="H27" s="8"/>
      <c r="I27" s="9">
        <f t="shared" si="0"/>
        <v>0</v>
      </c>
    </row>
    <row r="28" s="2" customFormat="1" ht="33" customHeight="1" spans="1:9">
      <c r="A28" s="7" t="s">
        <v>107</v>
      </c>
      <c r="B28" s="8" t="s">
        <v>29</v>
      </c>
      <c r="C28" s="8"/>
      <c r="D28" s="8"/>
      <c r="E28" s="8"/>
      <c r="F28" s="8">
        <v>13</v>
      </c>
      <c r="G28" s="8" t="s">
        <v>72</v>
      </c>
      <c r="H28" s="8"/>
      <c r="I28" s="9">
        <f t="shared" ref="I28:I40" si="1">H28*F28</f>
        <v>0</v>
      </c>
    </row>
    <row r="29" s="2" customFormat="1" ht="33" customHeight="1" spans="1:9">
      <c r="A29" s="7" t="s">
        <v>107</v>
      </c>
      <c r="B29" s="8" t="s">
        <v>108</v>
      </c>
      <c r="C29" s="8"/>
      <c r="D29" s="8"/>
      <c r="E29" s="8"/>
      <c r="F29" s="8">
        <v>19</v>
      </c>
      <c r="G29" s="8" t="s">
        <v>72</v>
      </c>
      <c r="H29" s="8"/>
      <c r="I29" s="9">
        <f t="shared" si="1"/>
        <v>0</v>
      </c>
    </row>
    <row r="30" s="2" customFormat="1" ht="33" customHeight="1" spans="1:9">
      <c r="A30" s="7" t="s">
        <v>109</v>
      </c>
      <c r="B30" s="8"/>
      <c r="C30" s="8"/>
      <c r="D30" s="8"/>
      <c r="E30" s="8"/>
      <c r="F30" s="8">
        <v>1127.18</v>
      </c>
      <c r="G30" s="8" t="s">
        <v>81</v>
      </c>
      <c r="H30" s="8"/>
      <c r="I30" s="9">
        <f t="shared" si="1"/>
        <v>0</v>
      </c>
    </row>
    <row r="31" s="2" customFormat="1" ht="33" customHeight="1" spans="1:9">
      <c r="A31" s="7" t="s">
        <v>109</v>
      </c>
      <c r="B31" s="8" t="s">
        <v>110</v>
      </c>
      <c r="C31" s="8"/>
      <c r="D31" s="8"/>
      <c r="E31" s="8"/>
      <c r="F31" s="8">
        <v>2094.02</v>
      </c>
      <c r="G31" s="8" t="s">
        <v>81</v>
      </c>
      <c r="H31" s="8"/>
      <c r="I31" s="9">
        <f t="shared" si="1"/>
        <v>0</v>
      </c>
    </row>
    <row r="32" s="2" customFormat="1" ht="35" customHeight="1" spans="1:9">
      <c r="A32" s="7" t="s">
        <v>107</v>
      </c>
      <c r="B32" s="8" t="s">
        <v>111</v>
      </c>
      <c r="C32" s="8"/>
      <c r="D32" s="8"/>
      <c r="E32" s="8"/>
      <c r="F32" s="8">
        <v>16</v>
      </c>
      <c r="G32" s="8" t="s">
        <v>72</v>
      </c>
      <c r="H32" s="8"/>
      <c r="I32" s="9">
        <f t="shared" si="1"/>
        <v>0</v>
      </c>
    </row>
    <row r="33" s="2" customFormat="1" ht="35" customHeight="1" spans="1:9">
      <c r="A33" s="7" t="s">
        <v>109</v>
      </c>
      <c r="B33" s="8"/>
      <c r="C33" s="8"/>
      <c r="D33" s="8"/>
      <c r="E33" s="8"/>
      <c r="F33" s="8">
        <v>642.01</v>
      </c>
      <c r="G33" s="8" t="s">
        <v>81</v>
      </c>
      <c r="H33" s="8"/>
      <c r="I33" s="9">
        <f t="shared" si="1"/>
        <v>0</v>
      </c>
    </row>
    <row r="34" s="2" customFormat="1" ht="35" customHeight="1" spans="1:9">
      <c r="A34" s="7" t="s">
        <v>112</v>
      </c>
      <c r="B34" s="8" t="s">
        <v>113</v>
      </c>
      <c r="C34" s="8"/>
      <c r="D34" s="8"/>
      <c r="E34" s="8"/>
      <c r="F34" s="8">
        <v>6</v>
      </c>
      <c r="G34" s="8" t="s">
        <v>72</v>
      </c>
      <c r="H34" s="8"/>
      <c r="I34" s="9">
        <f t="shared" si="1"/>
        <v>0</v>
      </c>
    </row>
    <row r="35" s="2" customFormat="1" ht="35" customHeight="1" spans="1:9">
      <c r="A35" s="7" t="s">
        <v>107</v>
      </c>
      <c r="B35" s="8"/>
      <c r="C35" s="8"/>
      <c r="D35" s="8"/>
      <c r="E35" s="8"/>
      <c r="F35" s="8">
        <v>7</v>
      </c>
      <c r="G35" s="8" t="s">
        <v>72</v>
      </c>
      <c r="H35" s="8"/>
      <c r="I35" s="9">
        <f t="shared" si="1"/>
        <v>0</v>
      </c>
    </row>
    <row r="36" s="2" customFormat="1" ht="35" customHeight="1" spans="1:9">
      <c r="A36" s="7" t="s">
        <v>112</v>
      </c>
      <c r="B36" s="8" t="s">
        <v>114</v>
      </c>
      <c r="C36" s="8"/>
      <c r="D36" s="8"/>
      <c r="E36" s="8"/>
      <c r="F36" s="8">
        <v>6</v>
      </c>
      <c r="G36" s="8" t="s">
        <v>72</v>
      </c>
      <c r="H36" s="8"/>
      <c r="I36" s="9">
        <f t="shared" si="1"/>
        <v>0</v>
      </c>
    </row>
    <row r="37" s="2" customFormat="1" ht="35" customHeight="1" spans="1:9">
      <c r="A37" s="7" t="s">
        <v>115</v>
      </c>
      <c r="B37" s="8" t="s">
        <v>116</v>
      </c>
      <c r="C37" s="8"/>
      <c r="D37" s="8"/>
      <c r="E37" s="8"/>
      <c r="F37" s="8">
        <v>2</v>
      </c>
      <c r="G37" s="8" t="s">
        <v>78</v>
      </c>
      <c r="H37" s="8"/>
      <c r="I37" s="9">
        <f t="shared" si="1"/>
        <v>0</v>
      </c>
    </row>
    <row r="38" s="2" customFormat="1" ht="35" customHeight="1" spans="1:9">
      <c r="A38" s="12" t="s">
        <v>117</v>
      </c>
      <c r="B38" s="13"/>
      <c r="C38" s="14"/>
      <c r="D38" s="14"/>
      <c r="E38" s="14"/>
      <c r="F38" s="14"/>
      <c r="G38" s="14"/>
      <c r="H38" s="15"/>
      <c r="I38" s="16">
        <f>SUM(I3:I37)</f>
        <v>0</v>
      </c>
    </row>
    <row r="39" spans="1:9">
      <c r="A39" s="17"/>
      <c r="B39" s="17"/>
      <c r="C39" s="17"/>
      <c r="D39" s="17"/>
      <c r="E39" s="17"/>
      <c r="F39" s="17"/>
      <c r="G39" s="17"/>
      <c r="H39" s="17"/>
      <c r="I39" s="17"/>
    </row>
    <row r="40" spans="1:9">
      <c r="A40" s="17"/>
      <c r="B40" s="17"/>
      <c r="C40" s="17"/>
      <c r="D40" s="17"/>
      <c r="E40" s="17"/>
      <c r="F40" s="17"/>
      <c r="G40" s="17"/>
      <c r="H40" s="17"/>
      <c r="I40" s="17"/>
    </row>
    <row r="41" spans="1:9">
      <c r="A41" s="17"/>
      <c r="B41" s="17"/>
      <c r="C41" s="17"/>
      <c r="D41" s="17"/>
      <c r="E41" s="17"/>
      <c r="F41" s="17"/>
      <c r="G41" s="17"/>
      <c r="H41" s="17"/>
      <c r="I41" s="17"/>
    </row>
  </sheetData>
  <mergeCells count="16">
    <mergeCell ref="A1:I1"/>
    <mergeCell ref="B2:E2"/>
    <mergeCell ref="B3:E3"/>
    <mergeCell ref="B4:E4"/>
    <mergeCell ref="B28:E28"/>
    <mergeCell ref="B31:E31"/>
    <mergeCell ref="B36:E36"/>
    <mergeCell ref="B37:E37"/>
    <mergeCell ref="B32:E33"/>
    <mergeCell ref="B5:E13"/>
    <mergeCell ref="B14:E17"/>
    <mergeCell ref="B34:E35"/>
    <mergeCell ref="B29:E30"/>
    <mergeCell ref="B18:E24"/>
    <mergeCell ref="B25:E27"/>
    <mergeCell ref="A39:I4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保洁</vt:lpstr>
      <vt:lpstr>绿化</vt:lpstr>
      <vt:lpstr>市政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一海千城梦～</cp:lastModifiedBy>
  <dcterms:created xsi:type="dcterms:W3CDTF">2022-05-12T00:37:00Z</dcterms:created>
  <cp:lastPrinted>2025-06-19T09:07:00Z</cp:lastPrinted>
  <dcterms:modified xsi:type="dcterms:W3CDTF">2025-11-11T07:03:18Z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2052-12.1.0.23542</vt:lpwstr>
  </property>
</Properties>
</file>