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2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<sst xmlns="http://schemas.openxmlformats.org/spreadsheetml/2006/main" count="326" uniqueCount="84">
  <si>
    <t/>
  </si>
  <si>
    <r>
      <rPr>
        <b/>
        <sz val="18"/>
        <color rgb="FF000000"/>
        <rFont val="宋体"/>
        <charset val="134"/>
      </rPr>
      <t>投标报价汇总表</t>
    </r>
  </si>
  <si>
    <t>合同段：南郑区碑坝镇坝溪村部-坝溪村界道路安全生命防护工程</t>
  </si>
  <si>
    <t>标表1</t>
  </si>
  <si>
    <t>序号</t>
  </si>
  <si>
    <t>章次</t>
  </si>
  <si>
    <t>科目名称</t>
  </si>
  <si>
    <t>金额（元）</t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</si>
  <si>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</si>
  <si>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</si>
  <si>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</si>
  <si>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</si>
  <si>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</si>
  <si>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</si>
  <si>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</si>
  <si>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</si>
  <si>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</si>
  <si>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</si>
  <si>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</si>
  <si>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</si>
  <si>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</si>
  <si>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</si>
  <si>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</si>
  <si>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</si>
  <si>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</si>
  <si>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</si>
  <si>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</si>
  <si>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</si>
  <si>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</si>
  <si>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t>标表2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</si>
  <si>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</si>
  <si>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</si>
  <si>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</si>
  <si>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</si>
  <si>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</si>
  <si>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</si>
  <si>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</si>
  <si>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</si>
  <si>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</si>
  <si>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</si>
  <si>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</si>
  <si>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</si>
  <si>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</si>
  <si>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</si>
  <si>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</si>
  <si>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</si>
  <si>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</si>
  <si>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</si>
  <si>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</si>
  <si>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</si>
  <si>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  第100章  </t>
  </si>
  <si>
    <r>
      <rPr>
        <sz val="8"/>
        <color rgb="FF000000"/>
        <rFont val="宋体"/>
        <charset val="134"/>
      </rPr>
      <t>共 2 页</t>
    </r>
  </si>
  <si>
    <r>
      <rPr>
        <sz val="8"/>
        <color rgb="FF000000"/>
        <rFont val="宋体"/>
        <charset val="134"/>
      </rPr>
      <t>合同段：南郑区碑坝镇坝溪村部-坝溪村界道路安全生命防护工程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</si>
  <si>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</si>
  <si>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第600章  安全设施及预埋管线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</si>
  <si>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</si>
  <si>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</si>
  <si>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</si>
  <si>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</si>
  <si>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</si>
  <si>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</si>
  <si>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</si>
  <si>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</si>
  <si>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</si>
  <si>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</si>
  <si>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</si>
  <si>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</si>
  <si>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</si>
  <si>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</si>
  <si>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</si>
  <si>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-d</t>
  </si>
  <si>
    <t>波形梁钢护栏端头AT2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</si>
  <si>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</si>
  <si>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</si>
  <si>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</si>
  <si>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</si>
  <si>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</si>
  <si>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</si>
  <si>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>604-13</t>
  </si>
  <si>
    <t>道路反光镜</t>
  </si>
  <si>
    <t>凸面镜(D=80)</t>
  </si>
  <si>
    <t xml:space="preserve">第600章  </t>
  </si>
  <si>
    <t>合计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</si>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</sst>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>
      <alignment vertical="center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wrapText="1"/>
      <protection locked="0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8" workbookViewId="0">
      <selection activeCell="A8" sqref="$A1:$XFD104857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32" customWidth="1"/>
    <col min="7" max="7" width="7" customWidth="1"/>
  </cols>
  <sheetData>
    <row r="1" ht="42" customHeight="1" spans="1:7">
      <c r="A1" s="33" t="s">
        <v>0</v>
      </c>
      <c r="B1" s="33" t="s">
        <v>0</v>
      </c>
      <c r="C1" s="33" t="s">
        <v>0</v>
      </c>
      <c r="D1" s="33" t="s">
        <v>0</v>
      </c>
      <c r="E1" s="33" t="s">
        <v>0</v>
      </c>
      <c r="F1" s="34" t="s">
        <v>0</v>
      </c>
      <c r="G1" s="33" t="s">
        <v>0</v>
      </c>
    </row>
    <row r="2" ht="27" customHeight="1" spans="1:7">
      <c r="A2" s="33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33" t="s">
        <v>0</v>
      </c>
    </row>
    <row r="3" ht="16" customHeight="1" spans="1:7">
      <c r="A3" s="33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33" t="s">
        <v>0</v>
      </c>
    </row>
    <row r="4" ht="25" customHeight="1" spans="1:7">
      <c r="A4" s="33" t="s">
        <v>0</v>
      </c>
      <c r="B4" s="35" t="s">
        <v>4</v>
      </c>
      <c r="C4" s="35" t="s">
        <v>5</v>
      </c>
      <c r="D4" s="35" t="s">
        <v>6</v>
      </c>
      <c r="E4" s="35" t="s">
        <v>0</v>
      </c>
      <c r="F4" s="36" t="s">
        <v>7</v>
      </c>
      <c r="G4" s="33" t="s">
        <v>0</v>
      </c>
    </row>
    <row r="5" s="31" customFormat="1" ht="31" customHeight="1" spans="1:7">
      <c r="A5" s="37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38">
        <f>第100章!F12</f>
        <v>0</v>
      </c>
      <c r="G5" s="37" t="s">
        <v>0</v>
      </c>
    </row>
    <row r="6" s="31" customFormat="1" ht="31" customHeight="1" spans="1:7">
      <c r="A6" s="37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38">
        <f>第200章!F16</f>
        <v>0</v>
      </c>
      <c r="G6" s="37" t="s">
        <v>0</v>
      </c>
    </row>
    <row r="7" s="31" customFormat="1" ht="31" customHeight="1" spans="1:7">
      <c r="A7" s="37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17">
        <f>F5+F6</f>
        <v>0</v>
      </c>
      <c r="G7" s="37" t="s">
        <v>0</v>
      </c>
    </row>
    <row r="8" s="31" customFormat="1" ht="31" customHeight="1" spans="1:7">
      <c r="A8" s="37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17" t="s">
        <v>0</v>
      </c>
      <c r="G8" s="37" t="s">
        <v>0</v>
      </c>
    </row>
    <row r="9" s="31" customFormat="1" ht="31" customHeight="1" spans="1:7">
      <c r="A9" s="37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17">
        <f>F7</f>
        <v>0</v>
      </c>
      <c r="G9" s="37" t="s">
        <v>0</v>
      </c>
    </row>
    <row r="10" s="31" customFormat="1" ht="31" customHeight="1" spans="1:7">
      <c r="A10" s="37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17" t="s">
        <v>0</v>
      </c>
      <c r="G10" s="37" t="s">
        <v>0</v>
      </c>
    </row>
    <row r="11" s="31" customFormat="1" ht="31" customHeight="1" spans="1:7">
      <c r="A11" s="37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17" t="s">
        <v>0</v>
      </c>
      <c r="G11" s="37" t="s">
        <v>0</v>
      </c>
    </row>
    <row r="12" s="31" customFormat="1" ht="31" customHeight="1" spans="1:7">
      <c r="A12" s="37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17">
        <f>F9</f>
        <v>0</v>
      </c>
      <c r="G12" s="37" t="s">
        <v>0</v>
      </c>
    </row>
    <row r="13" ht="307" customHeight="1" spans="1:7">
      <c r="A13" s="33" t="s">
        <v>0</v>
      </c>
      <c r="B13" s="39" t="s">
        <v>0</v>
      </c>
      <c r="C13" s="39" t="s">
        <v>0</v>
      </c>
      <c r="D13" s="39" t="s">
        <v>0</v>
      </c>
      <c r="E13" s="39" t="s">
        <v>0</v>
      </c>
      <c r="F13" s="40" t="s">
        <v>0</v>
      </c>
      <c r="G13" s="33" t="s">
        <v>0</v>
      </c>
    </row>
    <row r="14" ht="15" customHeight="1" spans="1:7">
      <c r="A14" s="33" t="s">
        <v>0</v>
      </c>
      <c r="B14" s="7" t="s">
        <v>26</v>
      </c>
      <c r="C14" s="7" t="s">
        <v>0</v>
      </c>
      <c r="D14" s="7" t="s">
        <v>0</v>
      </c>
      <c r="E14" s="7" t="s">
        <v>0</v>
      </c>
      <c r="F14" s="23" t="s">
        <v>27</v>
      </c>
      <c r="G14" s="33" t="s">
        <v>0</v>
      </c>
    </row>
    <row r="15" ht="12" customHeight="1" spans="1:7">
      <c r="A15" s="33" t="s">
        <v>0</v>
      </c>
      <c r="B15" s="33" t="s">
        <v>0</v>
      </c>
      <c r="C15" s="33" t="s">
        <v>0</v>
      </c>
      <c r="D15" s="33" t="s">
        <v>0</v>
      </c>
      <c r="E15" s="33" t="s">
        <v>0</v>
      </c>
      <c r="F15" s="34" t="s">
        <v>0</v>
      </c>
      <c r="G15" s="33" t="s">
        <v>0</v>
      </c>
    </row>
  </sheetData>
  <sheetProtection algorithmName="SHA-512" hashValue="7Rz9Bc8jP885K6qZ1SXRRKe8ogRt0d+cdlPyT9OtNg0o2SquaNDt1p1vJhR81LoGnX5ZqfjooCUyLV0zya2rmQ==" saltValue="yUz1rGrZr/v0WyqAOS8LFw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4"/>
  <sheetViews>
    <sheetView topLeftCell="A4" workbookViewId="0">
      <selection activeCell="F8" sqref="F8:F11"/>
    </sheetView>
  </sheetViews>
  <sheetFormatPr defaultColWidth="9" defaultRowHeight="13.5" outlineLevelCol="7"/>
  <cols>
    <col min="1" max="1" width="11.6666666666667" style="25" customWidth="1"/>
    <col min="2" max="2" width="8.33333333333333" style="25" customWidth="1"/>
    <col min="3" max="3" width="35.5" style="25" customWidth="1"/>
    <col min="4" max="4" width="6.66666666666667" style="25" customWidth="1"/>
    <col min="5" max="5" width="10" style="25" customWidth="1"/>
    <col min="6" max="7" width="10" style="26" customWidth="1"/>
    <col min="8" max="8" width="7" style="25" customWidth="1"/>
    <col min="9" max="16384" width="9" style="25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24" t="s">
        <v>0</v>
      </c>
      <c r="G1" s="24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5" t="s">
        <v>0</v>
      </c>
      <c r="G2" s="5" t="s">
        <v>0</v>
      </c>
      <c r="H2" s="3" t="s">
        <v>0</v>
      </c>
    </row>
    <row r="3" ht="16" customHeight="1" spans="1:8">
      <c r="A3" s="3" t="s">
        <v>0</v>
      </c>
      <c r="B3" s="6" t="s">
        <v>2</v>
      </c>
      <c r="C3" s="6" t="s">
        <v>0</v>
      </c>
      <c r="D3" s="7" t="s">
        <v>0</v>
      </c>
      <c r="E3" s="7" t="s">
        <v>0</v>
      </c>
      <c r="F3" s="8" t="s">
        <v>0</v>
      </c>
      <c r="G3" s="8" t="s">
        <v>29</v>
      </c>
      <c r="H3" s="3" t="s">
        <v>0</v>
      </c>
    </row>
    <row r="4" ht="22" customHeight="1" spans="1:8">
      <c r="A4" s="3" t="s">
        <v>0</v>
      </c>
      <c r="B4" s="9" t="s">
        <v>30</v>
      </c>
      <c r="C4" s="9" t="s">
        <v>0</v>
      </c>
      <c r="D4" s="9" t="s">
        <v>0</v>
      </c>
      <c r="E4" s="9" t="s">
        <v>0</v>
      </c>
      <c r="F4" s="10" t="s">
        <v>0</v>
      </c>
      <c r="G4" s="10" t="s">
        <v>0</v>
      </c>
      <c r="H4" s="3" t="s">
        <v>0</v>
      </c>
    </row>
    <row r="5" ht="32" customHeight="1" spans="1:8">
      <c r="A5" s="3" t="s">
        <v>0</v>
      </c>
      <c r="B5" s="27" t="s">
        <v>31</v>
      </c>
      <c r="C5" s="27" t="s">
        <v>32</v>
      </c>
      <c r="D5" s="27" t="s">
        <v>33</v>
      </c>
      <c r="E5" s="27" t="s">
        <v>34</v>
      </c>
      <c r="F5" s="28" t="s">
        <v>35</v>
      </c>
      <c r="G5" s="28" t="s">
        <v>36</v>
      </c>
      <c r="H5" s="3" t="s">
        <v>0</v>
      </c>
    </row>
    <row r="6" ht="63" customHeight="1" spans="1:8">
      <c r="A6" s="3" t="s">
        <v>0</v>
      </c>
      <c r="B6" s="13" t="s">
        <v>37</v>
      </c>
      <c r="C6" s="14" t="s">
        <v>38</v>
      </c>
      <c r="D6" s="13" t="s">
        <v>0</v>
      </c>
      <c r="E6" s="15" t="s">
        <v>0</v>
      </c>
      <c r="F6" s="17" t="s">
        <v>0</v>
      </c>
      <c r="G6" s="17" t="s">
        <v>0</v>
      </c>
      <c r="H6" s="3" t="s">
        <v>0</v>
      </c>
    </row>
    <row r="7" ht="63" customHeight="1" spans="1:8">
      <c r="A7" s="3" t="s">
        <v>0</v>
      </c>
      <c r="B7" s="13" t="s">
        <v>39</v>
      </c>
      <c r="C7" s="14" t="s">
        <v>40</v>
      </c>
      <c r="D7" s="13" t="s">
        <v>0</v>
      </c>
      <c r="E7" s="15" t="s">
        <v>0</v>
      </c>
      <c r="F7" s="17" t="s">
        <v>0</v>
      </c>
      <c r="G7" s="17" t="s">
        <v>0</v>
      </c>
      <c r="H7" s="3" t="s">
        <v>0</v>
      </c>
    </row>
    <row r="8" ht="63" customHeight="1" spans="1:8">
      <c r="A8" s="3" t="s">
        <v>0</v>
      </c>
      <c r="B8" s="13" t="s">
        <v>41</v>
      </c>
      <c r="C8" s="14" t="s">
        <v>42</v>
      </c>
      <c r="D8" s="13" t="s">
        <v>43</v>
      </c>
      <c r="E8" s="15">
        <v>1</v>
      </c>
      <c r="F8" s="16">
        <f>第200章!F16*0.3/100</f>
        <v>0</v>
      </c>
      <c r="G8" s="17">
        <f t="shared" ref="G8:G11" si="0">F8*E8</f>
        <v>0</v>
      </c>
      <c r="H8" s="3" t="s">
        <v>0</v>
      </c>
    </row>
    <row r="9" ht="63" customHeight="1" spans="1:8">
      <c r="A9" s="3" t="s">
        <v>0</v>
      </c>
      <c r="B9" s="13" t="s">
        <v>44</v>
      </c>
      <c r="C9" s="14" t="s">
        <v>45</v>
      </c>
      <c r="D9" s="13" t="s">
        <v>43</v>
      </c>
      <c r="E9" s="15">
        <v>1</v>
      </c>
      <c r="F9" s="16">
        <f>第200章!F16*0.1/100</f>
        <v>0</v>
      </c>
      <c r="G9" s="17">
        <f t="shared" si="0"/>
        <v>0</v>
      </c>
      <c r="H9" s="3" t="s">
        <v>0</v>
      </c>
    </row>
    <row r="10" ht="63" customHeight="1" spans="1:8">
      <c r="A10" s="3" t="s">
        <v>0</v>
      </c>
      <c r="B10" s="13" t="s">
        <v>46</v>
      </c>
      <c r="C10" s="14" t="s">
        <v>47</v>
      </c>
      <c r="D10" s="13" t="s">
        <v>0</v>
      </c>
      <c r="E10" s="15" t="s">
        <v>0</v>
      </c>
      <c r="F10" s="16" t="s">
        <v>0</v>
      </c>
      <c r="G10" s="17" t="s">
        <v>0</v>
      </c>
      <c r="H10" s="3" t="s">
        <v>0</v>
      </c>
    </row>
    <row r="11" ht="63" customHeight="1" spans="1:8">
      <c r="A11" s="3" t="s">
        <v>0</v>
      </c>
      <c r="B11" s="13" t="s">
        <v>48</v>
      </c>
      <c r="C11" s="14" t="s">
        <v>49</v>
      </c>
      <c r="D11" s="13" t="s">
        <v>43</v>
      </c>
      <c r="E11" s="15">
        <v>1</v>
      </c>
      <c r="F11" s="16">
        <f>第200章!F16*1.5/100</f>
        <v>0</v>
      </c>
      <c r="G11" s="17">
        <f t="shared" si="0"/>
        <v>0</v>
      </c>
      <c r="H11" s="3" t="s">
        <v>0</v>
      </c>
    </row>
    <row r="12" ht="63" customHeight="1" spans="1:8">
      <c r="A12" s="3" t="s">
        <v>0</v>
      </c>
      <c r="B12" s="13" t="s">
        <v>50</v>
      </c>
      <c r="C12" s="13"/>
      <c r="D12" s="13" t="s">
        <v>0</v>
      </c>
      <c r="E12" s="29"/>
      <c r="F12" s="30">
        <f>SUM(G8:G11)</f>
        <v>0</v>
      </c>
      <c r="G12" s="30"/>
      <c r="H12" s="3" t="s">
        <v>0</v>
      </c>
    </row>
    <row r="13" ht="15" customHeight="1" spans="1:8">
      <c r="A13" s="3" t="s">
        <v>0</v>
      </c>
      <c r="B13" s="7" t="s">
        <v>26</v>
      </c>
      <c r="C13" s="7" t="s">
        <v>0</v>
      </c>
      <c r="D13" s="7" t="s">
        <v>0</v>
      </c>
      <c r="E13" s="7" t="s">
        <v>0</v>
      </c>
      <c r="F13" s="8" t="s">
        <v>0</v>
      </c>
      <c r="G13" s="23" t="s">
        <v>51</v>
      </c>
      <c r="H13" s="3" t="s">
        <v>0</v>
      </c>
    </row>
    <row r="14" ht="12" customHeight="1" spans="1:8">
      <c r="A14" s="3" t="s">
        <v>0</v>
      </c>
      <c r="B14" s="3" t="s">
        <v>0</v>
      </c>
      <c r="C14" s="3" t="s">
        <v>0</v>
      </c>
      <c r="D14" s="3" t="s">
        <v>0</v>
      </c>
      <c r="E14" s="3" t="s">
        <v>0</v>
      </c>
      <c r="F14" s="24" t="s">
        <v>0</v>
      </c>
      <c r="G14" s="24" t="s">
        <v>0</v>
      </c>
      <c r="H14" s="3" t="s">
        <v>0</v>
      </c>
    </row>
    <row r="15" ht="42" customHeight="1" spans="1:8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24" t="s">
        <v>0</v>
      </c>
      <c r="G15" s="24" t="s">
        <v>0</v>
      </c>
      <c r="H15" s="3" t="s">
        <v>0</v>
      </c>
    </row>
    <row r="16" s="25" customFormat="1" spans="6:7">
      <c r="F16" s="26"/>
      <c r="G16" s="26"/>
    </row>
    <row r="17" s="25" customFormat="1" spans="6:7">
      <c r="F17" s="26"/>
      <c r="G17" s="26"/>
    </row>
    <row r="18" s="25" customFormat="1" spans="6:7">
      <c r="F18" s="26"/>
      <c r="G18" s="26"/>
    </row>
    <row r="19" s="25" customFormat="1" spans="6:7">
      <c r="F19" s="26"/>
      <c r="G19" s="26"/>
    </row>
    <row r="20" s="25" customFormat="1" spans="6:7">
      <c r="F20" s="26"/>
      <c r="G20" s="26"/>
    </row>
    <row r="21" s="25" customFormat="1" spans="6:7">
      <c r="F21" s="26"/>
      <c r="G21" s="26"/>
    </row>
    <row r="22" s="25" customFormat="1" spans="6:7">
      <c r="F22" s="26"/>
      <c r="G22" s="26"/>
    </row>
    <row r="23" s="25" customFormat="1" spans="6:7">
      <c r="F23" s="26"/>
      <c r="G23" s="26"/>
    </row>
    <row r="24" s="25" customFormat="1" spans="6:7">
      <c r="F24" s="26"/>
      <c r="G24" s="26"/>
    </row>
    <row r="25" s="25" customFormat="1" spans="6:7">
      <c r="F25" s="26"/>
      <c r="G25" s="26"/>
    </row>
    <row r="26" s="25" customFormat="1" spans="6:7">
      <c r="F26" s="26"/>
      <c r="G26" s="26"/>
    </row>
    <row r="27" s="25" customFormat="1" spans="6:7">
      <c r="F27" s="26"/>
      <c r="G27" s="26"/>
    </row>
    <row r="28" s="25" customFormat="1" spans="6:7">
      <c r="F28" s="26"/>
      <c r="G28" s="26"/>
    </row>
    <row r="29" s="25" customFormat="1" spans="6:7">
      <c r="F29" s="26"/>
      <c r="G29" s="26"/>
    </row>
    <row r="30" s="25" customFormat="1" spans="6:7">
      <c r="F30" s="26"/>
      <c r="G30" s="26"/>
    </row>
    <row r="31" s="25" customFormat="1" spans="6:7">
      <c r="F31" s="26"/>
      <c r="G31" s="26"/>
    </row>
    <row r="32" s="25" customFormat="1" spans="6:7">
      <c r="F32" s="26"/>
      <c r="G32" s="26"/>
    </row>
    <row r="33" s="25" customFormat="1" spans="6:7">
      <c r="F33" s="26"/>
      <c r="G33" s="26"/>
    </row>
    <row r="34" s="25" customFormat="1" spans="6:7">
      <c r="F34" s="26"/>
      <c r="G34" s="26"/>
    </row>
  </sheetData>
  <sheetProtection algorithmName="SHA-512" hashValue="LbznAlTyi2EBxoWdFhP0qaoVT0yaXTzo89Z122F5KOsjSiJfbcEQTjBpQnF0Lj6xwZms2l67sum7af5b9+m37Q==" saltValue="lNFyV10zcDdGcEdauEPdTg==" spinCount="100000" sheet="1" objects="1"/>
  <mergeCells count="8">
    <mergeCell ref="B2:G2"/>
    <mergeCell ref="B3:C3"/>
    <mergeCell ref="D3:F3"/>
    <mergeCell ref="B4:G4"/>
    <mergeCell ref="B12:C12"/>
    <mergeCell ref="D12:E12"/>
    <mergeCell ref="F12:G12"/>
    <mergeCell ref="B13:F13"/>
  </mergeCells>
  <pageMargins left="0" right="0" top="0" bottom="0" header="0" footer="0"/>
  <pageSetup paperSize="9" orientation="portrait"/>
  <headerFooter/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opLeftCell="A4" workbookViewId="0">
      <selection activeCell="J8" sqref="J8"/>
    </sheetView>
  </sheetViews>
  <sheetFormatPr defaultColWidth="9" defaultRowHeight="13.5" outlineLevelCol="7"/>
  <cols>
    <col min="1" max="1" width="9" style="1"/>
    <col min="2" max="2" width="9.125" style="1" customWidth="1"/>
    <col min="3" max="3" width="33.125" style="1" customWidth="1"/>
    <col min="4" max="5" width="9" style="1"/>
    <col min="6" max="7" width="9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5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52</v>
      </c>
      <c r="C2" s="6" t="s">
        <v>0</v>
      </c>
      <c r="D2" s="7" t="s">
        <v>0</v>
      </c>
      <c r="E2" s="7" t="s">
        <v>0</v>
      </c>
      <c r="F2" s="8" t="s">
        <v>0</v>
      </c>
      <c r="G2" s="8" t="s">
        <v>53</v>
      </c>
      <c r="H2" s="3" t="s">
        <v>0</v>
      </c>
    </row>
    <row r="3" ht="41" customHeight="1" spans="1:8">
      <c r="A3" s="3" t="s">
        <v>0</v>
      </c>
      <c r="B3" s="9" t="s">
        <v>54</v>
      </c>
      <c r="C3" s="9" t="s">
        <v>0</v>
      </c>
      <c r="D3" s="9" t="s">
        <v>0</v>
      </c>
      <c r="E3" s="9" t="s">
        <v>0</v>
      </c>
      <c r="F3" s="10" t="s">
        <v>0</v>
      </c>
      <c r="G3" s="10" t="s">
        <v>0</v>
      </c>
      <c r="H3" s="3" t="s">
        <v>0</v>
      </c>
    </row>
    <row r="4" ht="41" customHeight="1" spans="1:8">
      <c r="A4" s="3" t="s">
        <v>0</v>
      </c>
      <c r="B4" s="11" t="s">
        <v>55</v>
      </c>
      <c r="C4" s="11" t="s">
        <v>56</v>
      </c>
      <c r="D4" s="11" t="s">
        <v>57</v>
      </c>
      <c r="E4" s="11" t="s">
        <v>58</v>
      </c>
      <c r="F4" s="12" t="s">
        <v>59</v>
      </c>
      <c r="G4" s="12" t="s">
        <v>60</v>
      </c>
      <c r="H4" s="3" t="s">
        <v>0</v>
      </c>
    </row>
    <row r="5" ht="41" customHeight="1" spans="1:8">
      <c r="A5" s="3" t="s">
        <v>0</v>
      </c>
      <c r="B5" s="13" t="s">
        <v>61</v>
      </c>
      <c r="C5" s="14" t="s">
        <v>62</v>
      </c>
      <c r="D5" s="13" t="s">
        <v>0</v>
      </c>
      <c r="E5" s="15" t="s">
        <v>0</v>
      </c>
      <c r="F5" s="16" t="s">
        <v>0</v>
      </c>
      <c r="G5" s="17" t="s">
        <v>0</v>
      </c>
      <c r="H5" s="3" t="s">
        <v>0</v>
      </c>
    </row>
    <row r="6" ht="41" customHeight="1" spans="1:8">
      <c r="A6" s="3" t="s">
        <v>0</v>
      </c>
      <c r="B6" s="13" t="s">
        <v>63</v>
      </c>
      <c r="C6" s="14" t="s">
        <v>64</v>
      </c>
      <c r="D6" s="13" t="s">
        <v>0</v>
      </c>
      <c r="E6" s="15" t="s">
        <v>0</v>
      </c>
      <c r="F6" s="16" t="s">
        <v>0</v>
      </c>
      <c r="G6" s="17" t="s">
        <v>0</v>
      </c>
      <c r="H6" s="3" t="s">
        <v>0</v>
      </c>
    </row>
    <row r="7" ht="41" customHeight="1" spans="1:8">
      <c r="A7" s="3" t="s">
        <v>0</v>
      </c>
      <c r="B7" s="13" t="s">
        <v>41</v>
      </c>
      <c r="C7" s="14" t="s">
        <v>65</v>
      </c>
      <c r="D7" s="13" t="s">
        <v>66</v>
      </c>
      <c r="E7" s="15">
        <v>2876</v>
      </c>
      <c r="F7" s="18"/>
      <c r="G7" s="17">
        <f>F7*E7</f>
        <v>0</v>
      </c>
      <c r="H7" s="3" t="s">
        <v>0</v>
      </c>
    </row>
    <row r="8" ht="41" customHeight="1" spans="1:8">
      <c r="A8" s="3" t="s">
        <v>0</v>
      </c>
      <c r="B8" s="13" t="s">
        <v>67</v>
      </c>
      <c r="C8" s="14" t="s">
        <v>68</v>
      </c>
      <c r="D8" s="13" t="s">
        <v>69</v>
      </c>
      <c r="E8" s="15">
        <v>19</v>
      </c>
      <c r="F8" s="18"/>
      <c r="G8" s="17">
        <f t="shared" ref="G7:G13" si="0">F8*E8</f>
        <v>0</v>
      </c>
      <c r="H8" s="3" t="s">
        <v>0</v>
      </c>
    </row>
    <row r="9" ht="41" customHeight="1" spans="1:8">
      <c r="A9" s="3" t="s">
        <v>0</v>
      </c>
      <c r="B9" s="13" t="s">
        <v>70</v>
      </c>
      <c r="C9" s="14" t="s">
        <v>71</v>
      </c>
      <c r="D9" s="13" t="s">
        <v>69</v>
      </c>
      <c r="E9" s="15">
        <v>1</v>
      </c>
      <c r="F9" s="18"/>
      <c r="G9" s="17">
        <f t="shared" si="0"/>
        <v>0</v>
      </c>
      <c r="H9" s="3" t="s">
        <v>0</v>
      </c>
    </row>
    <row r="10" ht="41" customHeight="1" spans="1:8">
      <c r="A10" s="3" t="s">
        <v>0</v>
      </c>
      <c r="B10" s="13" t="s">
        <v>72</v>
      </c>
      <c r="C10" s="14" t="s">
        <v>73</v>
      </c>
      <c r="D10" s="13" t="s">
        <v>0</v>
      </c>
      <c r="E10" s="15" t="s">
        <v>0</v>
      </c>
      <c r="F10" s="18"/>
      <c r="G10" s="17" t="s">
        <v>0</v>
      </c>
      <c r="H10" s="3" t="s">
        <v>0</v>
      </c>
    </row>
    <row r="11" ht="41" customHeight="1" spans="1:8">
      <c r="A11" s="3" t="s">
        <v>0</v>
      </c>
      <c r="B11" s="13" t="s">
        <v>74</v>
      </c>
      <c r="C11" s="14" t="s">
        <v>75</v>
      </c>
      <c r="D11" s="13" t="s">
        <v>0</v>
      </c>
      <c r="E11" s="15" t="s">
        <v>0</v>
      </c>
      <c r="F11" s="18"/>
      <c r="G11" s="17" t="s">
        <v>0</v>
      </c>
      <c r="H11" s="3" t="s">
        <v>0</v>
      </c>
    </row>
    <row r="12" ht="41" customHeight="1" spans="1:8">
      <c r="A12" s="3" t="s">
        <v>0</v>
      </c>
      <c r="B12" s="13" t="s">
        <v>41</v>
      </c>
      <c r="C12" s="14" t="s">
        <v>76</v>
      </c>
      <c r="D12" s="13" t="s">
        <v>69</v>
      </c>
      <c r="E12" s="15">
        <v>2</v>
      </c>
      <c r="F12" s="18"/>
      <c r="G12" s="17">
        <f t="shared" si="0"/>
        <v>0</v>
      </c>
      <c r="H12" s="3" t="s">
        <v>0</v>
      </c>
    </row>
    <row r="13" ht="41" customHeight="1" spans="1:8">
      <c r="A13" s="3" t="s">
        <v>0</v>
      </c>
      <c r="B13" s="13" t="s">
        <v>44</v>
      </c>
      <c r="C13" s="14" t="s">
        <v>77</v>
      </c>
      <c r="D13" s="13" t="s">
        <v>69</v>
      </c>
      <c r="E13" s="15">
        <v>15</v>
      </c>
      <c r="F13" s="18"/>
      <c r="G13" s="17">
        <f t="shared" si="0"/>
        <v>0</v>
      </c>
      <c r="H13" s="3" t="s">
        <v>0</v>
      </c>
    </row>
    <row r="14" ht="41" customHeight="1" spans="1:8">
      <c r="A14" s="3" t="s">
        <v>0</v>
      </c>
      <c r="B14" s="13" t="s">
        <v>78</v>
      </c>
      <c r="C14" s="14" t="s">
        <v>79</v>
      </c>
      <c r="D14" s="13" t="s">
        <v>0</v>
      </c>
      <c r="E14" s="15" t="s">
        <v>0</v>
      </c>
      <c r="F14" s="18"/>
      <c r="G14" s="17" t="s">
        <v>0</v>
      </c>
      <c r="H14" s="3" t="s">
        <v>0</v>
      </c>
    </row>
    <row r="15" ht="41" customHeight="1" spans="1:8">
      <c r="A15" s="3" t="s">
        <v>0</v>
      </c>
      <c r="B15" s="13" t="s">
        <v>41</v>
      </c>
      <c r="C15" s="14" t="s">
        <v>80</v>
      </c>
      <c r="D15" s="13" t="s">
        <v>69</v>
      </c>
      <c r="E15" s="15">
        <v>5</v>
      </c>
      <c r="F15" s="18"/>
      <c r="G15" s="17">
        <f>F15*E15</f>
        <v>0</v>
      </c>
      <c r="H15" s="3" t="s">
        <v>0</v>
      </c>
    </row>
    <row r="16" ht="41" customHeight="1" spans="1:8">
      <c r="A16" s="3" t="s">
        <v>0</v>
      </c>
      <c r="B16" s="19" t="s">
        <v>81</v>
      </c>
      <c r="C16" s="20"/>
      <c r="D16" s="19" t="s">
        <v>82</v>
      </c>
      <c r="E16" s="20"/>
      <c r="F16" s="21">
        <f>SUM(G7:G15)</f>
        <v>0</v>
      </c>
      <c r="G16" s="22"/>
      <c r="H16" s="3" t="s">
        <v>0</v>
      </c>
    </row>
    <row r="17" ht="15" customHeight="1" spans="1:8">
      <c r="A17" s="3" t="s">
        <v>0</v>
      </c>
      <c r="B17" s="7" t="s">
        <v>83</v>
      </c>
      <c r="C17" s="7" t="s">
        <v>0</v>
      </c>
      <c r="D17" s="7" t="s">
        <v>0</v>
      </c>
      <c r="E17" s="7" t="s">
        <v>0</v>
      </c>
      <c r="F17" s="8" t="s">
        <v>0</v>
      </c>
      <c r="G17" s="23" t="s">
        <v>51</v>
      </c>
      <c r="H17" s="3" t="s">
        <v>0</v>
      </c>
    </row>
    <row r="18" ht="12" customHeight="1" spans="1:8">
      <c r="A18" s="3" t="s">
        <v>0</v>
      </c>
      <c r="B18" s="3" t="s">
        <v>0</v>
      </c>
      <c r="C18" s="3" t="s">
        <v>0</v>
      </c>
      <c r="D18" s="3" t="s">
        <v>0</v>
      </c>
      <c r="E18" s="3" t="s">
        <v>0</v>
      </c>
      <c r="F18" s="24" t="s">
        <v>0</v>
      </c>
      <c r="G18" s="24" t="s">
        <v>0</v>
      </c>
      <c r="H18" s="3" t="s">
        <v>0</v>
      </c>
    </row>
  </sheetData>
  <sheetProtection algorithmName="SHA-512" hashValue="2qp30LfzitM7JsLSKdiSoXBPQ8/HnXLdx5b1o8aNobxspUGTe+WZ5Oh2sY3ls6KYPtSb6JV3mJlnMVRYMZvv4g==" saltValue="rC4pdRx3OPHpoZwgqcLKEw==" spinCount="100000" sheet="1" objects="1"/>
  <mergeCells count="8">
    <mergeCell ref="B1:G1"/>
    <mergeCell ref="B2:C2"/>
    <mergeCell ref="D2:F2"/>
    <mergeCell ref="B3:G3"/>
    <mergeCell ref="B16:C16"/>
    <mergeCell ref="D16:E16"/>
    <mergeCell ref="F16:G16"/>
    <mergeCell ref="B17:F17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第200章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2025-07-04T06:50:00Z</dcterms:created>
  <dcterms:modified xsi:type="dcterms:W3CDTF">2025-07-04T07:22:46Z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D9A6F50818C844D99628EE619EAE2723_12</vt:lpwstr>
  </property>
  <property fmtid="{D5CDD505-2E9C-101B-9397-08002B2CF9AE}" pid="3" name="KSOProductBuildVer">
    <vt:lpwstr>2052-12.1.0.21541</vt:lpwstr>
  </property>
</Properties>
</file>