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3040" windowHeight="9180" tabRatio="859"/>
  </bookViews>
  <sheets>
    <sheet name="全标段工程量清单汇总表" sheetId="7" r:id="rId1"/>
    <sheet name="【柳林村】 投标报价汇总表" sheetId="3" r:id="rId2"/>
    <sheet name="【柳林村】总 则" sheetId="1" r:id="rId3"/>
    <sheet name="【柳林村】路 面" sheetId="2" r:id="rId4"/>
    <sheet name="【西沟村】投标报价汇总表" sheetId="4" r:id="rId5"/>
    <sheet name="【西沟村】 总 则" sheetId="5" r:id="rId6"/>
    <sheet name="【西沟村】路 面" sheetId="6" r:id="rId7"/>
  </sheets>
  <definedNames>
    <definedName name="JR_PAGE_ANCHOR_0_1">'【柳林村】总 则'!$A$1</definedName>
    <definedName name="JR_PAGE_ANCHOR_1_1">'【柳林村】路 面'!$A$1</definedName>
    <definedName name="JR_PAGE_ANCHOR_2_1">'【柳林村】 投标报价汇总表'!$A$1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<sst xmlns="http://schemas.openxmlformats.org/spreadsheetml/2006/main" count="848" uniqueCount="109">
  <si>
    <t/>
  </si>
  <si>
    <r>
      <rPr>
        <b/>
        <sz val="18"/>
        <color rgb="FF000000"/>
        <rFont val="宋体"/>
        <charset val="134"/>
      </rPr>
      <t>全标段工程量清单汇总表</t>
    </r>
  </si>
  <si>
    <r>
      <rPr>
        <sz val="8"/>
        <color rgb="FF000000"/>
        <rFont val="宋体"/>
        <charset val="134"/>
      </rPr>
      <t>建设项目名称：红庙镇2025年通组道路(第二次)</t>
    </r>
  </si>
  <si>
    <r>
      <rPr>
        <b/>
        <sz val="8"/>
        <color rgb="FF000000"/>
        <rFont val="宋体"/>
        <charset val="134"/>
      </rPr>
      <t>项次</t>
    </r>
  </si>
  <si>
    <r>
      <rPr>
        <b/>
        <sz val="8"/>
        <color rgb="FF000000"/>
        <rFont val="宋体"/>
        <charset val="134"/>
      </rPr>
      <t>工程或费用名称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</si>
  <si>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</si>
  <si>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预算金额（元）</t>
    </r>
  </si>
  <si>
    <r>
      <rPr>
        <b/>
        <sz val="8"/>
        <color rgb="FF000000"/>
        <rFont val="宋体"/>
        <charset val="134"/>
      </rPr>
      <t>备注</t>
    </r>
  </si>
  <si>
    <r>
      <rPr>
        <b/>
        <sz val="8"/>
        <color rgb="FF000000"/>
        <rFont val="宋体"/>
        <charset val="134"/>
      </rPr>
      <t>南郑区红庙镇柳林村六组通组道路建设项目</t>
    </r>
  </si>
  <si>
    <t>南郑区红庙镇西沟村十三组通组道路建设项目</t>
  </si>
  <si>
    <r>
      <rPr>
        <b/>
        <sz val="8"/>
        <color rgb="FF000000"/>
        <rFont val="宋体"/>
        <charset val="134"/>
      </rPr>
      <t>合计</t>
    </r>
  </si>
  <si>
    <r>
      <rPr>
        <sz val="8"/>
        <color rgb="FF000000"/>
        <rFont val="宋体"/>
        <charset val="134"/>
      </rPr>
      <t>1</t>
    </r>
  </si>
  <si>
    <r>
      <rPr>
        <sz val="8"/>
        <color rgb="FF000000"/>
        <rFont val="宋体"/>
        <charset val="134"/>
      </rPr>
      <t>第100章至第700章合计</t>
    </r>
  </si>
  <si>
    <t>元</t>
  </si>
  <si>
    <r>
      <rPr>
        <sz val="8"/>
        <color rgb="FF000000"/>
        <rFont val="宋体"/>
        <charset val="134"/>
      </rPr>
      <t>100</t>
    </r>
  </si>
  <si>
    <r>
      <rPr>
        <sz val="8"/>
        <color rgb="FF000000"/>
        <rFont val="宋体"/>
        <charset val="134"/>
      </rPr>
      <t>清单  第100章  总 则</t>
    </r>
  </si>
  <si>
    <r>
      <rPr>
        <sz val="8"/>
        <color rgb="FF000000"/>
        <rFont val="宋体"/>
        <charset val="134"/>
      </rPr>
      <t>300</t>
    </r>
  </si>
  <si>
    <r>
      <rPr>
        <sz val="8"/>
        <color rgb="FF000000"/>
        <rFont val="宋体"/>
        <charset val="134"/>
      </rPr>
      <t>清单  第300章  路 面</t>
    </r>
  </si>
  <si>
    <r>
      <rPr>
        <sz val="8"/>
        <color rgb="FF000000"/>
        <rFont val="宋体"/>
        <charset val="134"/>
      </rPr>
      <t>9</t>
    </r>
  </si>
  <si>
    <r>
      <rPr>
        <sz val="8"/>
        <color rgb="FF000000"/>
        <rFont val="宋体"/>
        <charset val="134"/>
      </rPr>
      <t>已包含在清单合计中的材料、工程设备、专业工程暂估价合计</t>
    </r>
  </si>
  <si>
    <r>
      <rPr>
        <sz val="8"/>
        <color rgb="FF000000"/>
        <rFont val="宋体"/>
        <charset val="134"/>
      </rPr>
      <t>10</t>
    </r>
  </si>
  <si>
    <r>
      <rPr>
        <sz val="8"/>
        <color rgb="FF000000"/>
        <rFont val="宋体"/>
        <charset val="134"/>
      </rPr>
      <t>清单合计减去材料、工程设备、专业工程暂估价合计</t>
    </r>
  </si>
  <si>
    <r>
      <rPr>
        <sz val="8"/>
        <color rgb="FF000000"/>
        <rFont val="宋体"/>
        <charset val="134"/>
      </rPr>
      <t>11</t>
    </r>
  </si>
  <si>
    <r>
      <rPr>
        <sz val="8"/>
        <color rgb="FF000000"/>
        <rFont val="宋体"/>
        <charset val="134"/>
      </rPr>
      <t>计日工合计</t>
    </r>
  </si>
  <si>
    <r>
      <rPr>
        <sz val="8"/>
        <color rgb="FF000000"/>
        <rFont val="宋体"/>
        <charset val="134"/>
      </rPr>
      <t>11.1</t>
    </r>
  </si>
  <si>
    <r>
      <rPr>
        <sz val="8"/>
        <color rgb="FF000000"/>
        <rFont val="宋体"/>
        <charset val="134"/>
      </rPr>
      <t>劳务</t>
    </r>
  </si>
  <si>
    <r>
      <rPr>
        <sz val="8"/>
        <color rgb="FF000000"/>
        <rFont val="宋体"/>
        <charset val="134"/>
      </rPr>
      <t>11.2</t>
    </r>
  </si>
  <si>
    <r>
      <rPr>
        <sz val="8"/>
        <color rgb="FF000000"/>
        <rFont val="宋体"/>
        <charset val="134"/>
      </rPr>
      <t>材料</t>
    </r>
  </si>
  <si>
    <r>
      <rPr>
        <sz val="8"/>
        <color rgb="FF000000"/>
        <rFont val="宋体"/>
        <charset val="134"/>
      </rPr>
      <t>11.3</t>
    </r>
  </si>
  <si>
    <r>
      <rPr>
        <sz val="8"/>
        <color rgb="FF000000"/>
        <rFont val="宋体"/>
        <charset val="134"/>
      </rPr>
      <t>施工机械</t>
    </r>
  </si>
  <si>
    <r>
      <rPr>
        <sz val="8"/>
        <color rgb="FF000000"/>
        <rFont val="宋体"/>
        <charset val="134"/>
      </rPr>
      <t>12</t>
    </r>
  </si>
  <si>
    <r>
      <rPr>
        <sz val="8"/>
        <color rgb="FF000000"/>
        <rFont val="宋体"/>
        <charset val="134"/>
      </rPr>
      <t>暂列金额（不含计日工总额）</t>
    </r>
  </si>
  <si>
    <r>
      <rPr>
        <sz val="8"/>
        <color rgb="FF000000"/>
        <rFont val="宋体"/>
        <charset val="134"/>
      </rPr>
      <t>13</t>
    </r>
  </si>
  <si>
    <r>
      <rPr>
        <sz val="8"/>
        <color rgb="FF000000"/>
        <rFont val="宋体"/>
        <charset val="134"/>
      </rPr>
      <t>投标报价</t>
    </r>
  </si>
  <si>
    <r>
      <rPr>
        <b/>
        <sz val="18"/>
        <color rgb="FF000000"/>
        <rFont val="宋体"/>
        <charset val="134"/>
      </rPr>
      <t>5.4 投标报价汇总表</t>
    </r>
  </si>
  <si>
    <t>合同段：南郑区红庙镇柳林村六组通组道路建设项目</t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</si>
  <si>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</si>
  <si>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</si>
  <si>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</si>
  <si>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</si>
  <si>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r>
      <rPr>
        <sz val="8"/>
        <color rgb="FF000000"/>
        <rFont val="宋体"/>
        <charset val="134"/>
      </rPr>
      <t xml:space="preserve">  总 则</t>
    </r>
  </si>
  <si>
    <r>
      <rPr>
        <sz val="8"/>
        <color rgb="FF000000"/>
        <rFont val="宋体"/>
        <charset val="134"/>
      </rPr>
      <t>2</t>
    </r>
  </si>
  <si>
    <r>
      <rPr>
        <sz val="8"/>
        <color rgb="FF000000"/>
        <rFont val="宋体"/>
        <charset val="134"/>
      </rPr>
      <t xml:space="preserve">  路 面</t>
    </r>
  </si>
  <si>
    <r>
      <rPr>
        <sz val="8"/>
        <color rgb="FF000000"/>
        <rFont val="宋体"/>
        <charset val="134"/>
      </rPr>
      <t>3</t>
    </r>
  </si>
  <si>
    <r>
      <rPr>
        <sz val="8"/>
        <color rgb="FF000000"/>
        <rFont val="宋体"/>
        <charset val="134"/>
      </rPr>
      <t>4</t>
    </r>
  </si>
  <si>
    <r>
      <rPr>
        <sz val="8"/>
        <color rgb="FF000000"/>
        <rFont val="宋体"/>
        <charset val="134"/>
      </rPr>
      <t>5</t>
    </r>
  </si>
  <si>
    <r>
      <rPr>
        <sz val="8"/>
        <color rgb="FF000000"/>
        <rFont val="宋体"/>
        <charset val="134"/>
      </rPr>
      <t>6</t>
    </r>
  </si>
  <si>
    <r>
      <rPr>
        <sz val="8"/>
        <color rgb="FF000000"/>
        <rFont val="宋体"/>
        <charset val="134"/>
      </rPr>
      <t>7</t>
    </r>
  </si>
  <si>
    <r>
      <rPr>
        <sz val="8"/>
        <color rgb="FF000000"/>
        <rFont val="宋体"/>
        <charset val="134"/>
      </rPr>
      <t>8</t>
    </r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</si>
  <si>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</si>
  <si>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</si>
  <si>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4"/>
        <color rgb="FF000000"/>
        <rFont val="宋体"/>
        <charset val="134"/>
      </rPr>
      <t xml:space="preserve">  5.1 工程量清单表</t>
    </r>
  </si>
  <si>
    <r>
      <rPr>
        <b/>
        <sz val="14"/>
        <color rgb="FF000000"/>
        <rFont val="宋体"/>
        <charset val="134"/>
      </rPr>
      <t>工程量清单表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</si>
  <si>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</si>
  <si>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</si>
  <si>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</si>
  <si>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</si>
  <si>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</si>
  <si>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</si>
  <si>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r>
      <rPr>
        <sz val="8"/>
        <color rgb="FF000000"/>
        <rFont val="宋体"/>
        <charset val="134"/>
      </rPr>
      <t>101</t>
    </r>
  </si>
  <si>
    <r>
      <rPr>
        <sz val="8"/>
        <color rgb="FF000000"/>
        <rFont val="宋体"/>
        <charset val="134"/>
      </rPr>
      <t>通则</t>
    </r>
  </si>
  <si>
    <r>
      <rPr>
        <sz val="8"/>
        <color rgb="FF000000"/>
        <rFont val="宋体"/>
        <charset val="134"/>
      </rPr>
      <t>101-1</t>
    </r>
  </si>
  <si>
    <r>
      <rPr>
        <sz val="8"/>
        <color rgb="FF000000"/>
        <rFont val="宋体"/>
        <charset val="134"/>
      </rPr>
      <t>保险费</t>
    </r>
  </si>
  <si>
    <r>
      <rPr>
        <sz val="8"/>
        <color rgb="FF000000"/>
        <rFont val="宋体"/>
        <charset val="134"/>
      </rPr>
      <t>-a</t>
    </r>
  </si>
  <si>
    <r>
      <rPr>
        <sz val="8"/>
        <color rgb="FF000000"/>
        <rFont val="宋体"/>
        <charset val="134"/>
      </rPr>
      <t>按合同条款规定，提供建筑工程一切险，100章-700章之和（不含一切险和第三者责任险）的0.3%</t>
    </r>
  </si>
  <si>
    <r>
      <rPr>
        <sz val="8"/>
        <color rgb="FF000000"/>
        <rFont val="宋体"/>
        <charset val="134"/>
      </rPr>
      <t>总额</t>
    </r>
  </si>
  <si>
    <r>
      <rPr>
        <sz val="8"/>
        <color rgb="FF000000"/>
        <rFont val="Arial Narrow"/>
        <charset val="134"/>
      </rPr>
      <t>1</t>
    </r>
  </si>
  <si>
    <r>
      <rPr>
        <sz val="8"/>
        <color rgb="FF000000"/>
        <rFont val="宋体"/>
        <charset val="134"/>
      </rPr>
      <t>-b</t>
    </r>
  </si>
  <si>
    <r>
      <rPr>
        <sz val="8"/>
        <color rgb="FF000000"/>
        <rFont val="宋体"/>
        <charset val="134"/>
      </rPr>
      <t>按合同条款规定，提供第三者责任险，100章-700章之和（不含一切险和第三者责任险）的0.1%</t>
    </r>
  </si>
  <si>
    <r>
      <rPr>
        <sz val="8"/>
        <color rgb="FF000000"/>
        <rFont val="宋体"/>
        <charset val="134"/>
      </rPr>
      <t>102</t>
    </r>
  </si>
  <si>
    <r>
      <rPr>
        <sz val="8"/>
        <color rgb="FF000000"/>
        <rFont val="宋体"/>
        <charset val="134"/>
      </rPr>
      <t>工程管理</t>
    </r>
  </si>
  <si>
    <r>
      <rPr>
        <sz val="8"/>
        <color rgb="FF000000"/>
        <rFont val="宋体"/>
        <charset val="134"/>
      </rPr>
      <t>102-3</t>
    </r>
  </si>
  <si>
    <r>
      <rPr>
        <sz val="8"/>
        <color rgb="FF000000"/>
        <rFont val="宋体"/>
        <charset val="134"/>
      </rPr>
      <t>安全生产费，100章-700章之和（不含一切险、第三者责任险和安全生产费）的1.5%</t>
    </r>
  </si>
  <si>
    <r>
      <rPr>
        <sz val="8"/>
        <color rgb="FF000000"/>
        <rFont val="宋体"/>
        <charset val="134"/>
      </rPr>
      <t>清单  第100章  合计   人民币</t>
    </r>
  </si>
  <si>
    <r>
      <rPr>
        <sz val="8"/>
        <color rgb="FF000000"/>
        <rFont val="宋体"/>
        <charset val="134"/>
      </rPr>
      <t>元</t>
    </r>
  </si>
  <si>
    <r>
      <rPr>
        <b/>
        <sz val="12"/>
        <color rgb="FF000000"/>
        <rFont val="宋体"/>
        <charset val="134"/>
      </rPr>
      <t>清单  第300章  路 面</t>
    </r>
  </si>
  <si>
    <r>
      <rPr>
        <sz val="8"/>
        <color rgb="FF000000"/>
        <rFont val="宋体"/>
        <charset val="134"/>
      </rPr>
      <t>302</t>
    </r>
  </si>
  <si>
    <r>
      <rPr>
        <sz val="8"/>
        <color rgb="FF000000"/>
        <rFont val="宋体"/>
        <charset val="134"/>
      </rPr>
      <t>垫层</t>
    </r>
  </si>
  <si>
    <r>
      <rPr>
        <sz val="8"/>
        <color rgb="FF000000"/>
        <rFont val="宋体"/>
        <charset val="134"/>
      </rPr>
      <t>302-1</t>
    </r>
  </si>
  <si>
    <r>
      <rPr>
        <sz val="8"/>
        <color rgb="FF000000"/>
        <rFont val="宋体"/>
        <charset val="134"/>
      </rPr>
      <t>石渣面层</t>
    </r>
  </si>
  <si>
    <r>
      <rPr>
        <sz val="8"/>
        <color rgb="FF000000"/>
        <rFont val="宋体"/>
        <charset val="134"/>
      </rPr>
      <t>厚180mm</t>
    </r>
  </si>
  <si>
    <r>
      <rPr>
        <sz val="8"/>
        <color rgb="FF000000"/>
        <rFont val="宋体"/>
        <charset val="134"/>
      </rPr>
      <t>m2</t>
    </r>
  </si>
  <si>
    <r>
      <rPr>
        <sz val="8"/>
        <color rgb="FF000000"/>
        <rFont val="Arial Narrow"/>
        <charset val="134"/>
      </rPr>
      <t>334</t>
    </r>
  </si>
  <si>
    <r>
      <rPr>
        <sz val="8"/>
        <color rgb="FF000000"/>
        <rFont val="宋体"/>
        <charset val="134"/>
      </rPr>
      <t>312</t>
    </r>
  </si>
  <si>
    <r>
      <rPr>
        <sz val="8"/>
        <color rgb="FF000000"/>
        <rFont val="宋体"/>
        <charset val="134"/>
      </rPr>
      <t>水泥混凝土面板</t>
    </r>
  </si>
  <si>
    <r>
      <rPr>
        <sz val="8"/>
        <color rgb="FF000000"/>
        <rFont val="宋体"/>
        <charset val="134"/>
      </rPr>
      <t>312-1</t>
    </r>
  </si>
  <si>
    <r>
      <rPr>
        <sz val="8"/>
        <color rgb="FF000000"/>
        <rFont val="宋体"/>
        <charset val="134"/>
      </rPr>
      <t>18cm厚4.0MPa水泥混凝土面层</t>
    </r>
  </si>
  <si>
    <r>
      <rPr>
        <sz val="8"/>
        <color rgb="FF000000"/>
        <rFont val="宋体"/>
        <charset val="134"/>
      </rPr>
      <t>m3</t>
    </r>
  </si>
  <si>
    <r>
      <rPr>
        <sz val="8"/>
        <color rgb="FF000000"/>
        <rFont val="Arial Narrow"/>
        <charset val="134"/>
      </rPr>
      <t>461.88</t>
    </r>
  </si>
  <si>
    <r>
      <rPr>
        <sz val="8"/>
        <color rgb="FF000000"/>
        <rFont val="宋体"/>
        <charset val="134"/>
      </rPr>
      <t>312-2</t>
    </r>
  </si>
  <si>
    <r>
      <rPr>
        <sz val="8"/>
        <color rgb="FF000000"/>
        <rFont val="宋体"/>
        <charset val="134"/>
      </rPr>
      <t>钢筋</t>
    </r>
  </si>
  <si>
    <r>
      <rPr>
        <sz val="8"/>
        <color rgb="FF000000"/>
        <rFont val="宋体"/>
        <charset val="134"/>
      </rPr>
      <t>路面钢筋（HPB400，φ12）</t>
    </r>
  </si>
  <si>
    <r>
      <rPr>
        <sz val="8"/>
        <color rgb="FF000000"/>
        <rFont val="宋体"/>
        <charset val="134"/>
      </rPr>
      <t>kg</t>
    </r>
  </si>
  <si>
    <r>
      <rPr>
        <sz val="8"/>
        <color rgb="FF000000"/>
        <rFont val="Arial Narrow"/>
        <charset val="134"/>
      </rPr>
      <t>385.9</t>
    </r>
  </si>
  <si>
    <r>
      <rPr>
        <sz val="8"/>
        <color rgb="FF000000"/>
        <rFont val="宋体"/>
        <charset val="134"/>
      </rPr>
      <t>带肋钢筋（HRB335、HRB400）</t>
    </r>
  </si>
  <si>
    <r>
      <rPr>
        <sz val="8"/>
        <color rgb="FF000000"/>
        <rFont val="Arial Narrow"/>
        <charset val="134"/>
      </rPr>
      <t>922.99</t>
    </r>
  </si>
  <si>
    <r>
      <rPr>
        <sz val="8"/>
        <color rgb="FF000000"/>
        <rFont val="宋体"/>
        <charset val="134"/>
      </rPr>
      <t>313</t>
    </r>
  </si>
  <si>
    <r>
      <rPr>
        <sz val="8"/>
        <color rgb="FF000000"/>
        <rFont val="宋体"/>
        <charset val="134"/>
      </rPr>
      <t>路肩培土、中央分隔带回填土、土路肩加固及路缘石</t>
    </r>
  </si>
  <si>
    <r>
      <rPr>
        <sz val="8"/>
        <color rgb="FF000000"/>
        <rFont val="宋体"/>
        <charset val="134"/>
      </rPr>
      <t>313-1</t>
    </r>
  </si>
  <si>
    <r>
      <rPr>
        <sz val="8"/>
        <color rgb="FF000000"/>
        <rFont val="宋体"/>
        <charset val="134"/>
      </rPr>
      <t>路肩培土</t>
    </r>
  </si>
  <si>
    <r>
      <rPr>
        <sz val="8"/>
        <color rgb="FF000000"/>
        <rFont val="Arial Narrow"/>
        <charset val="134"/>
      </rPr>
      <t>220</t>
    </r>
  </si>
  <si>
    <r>
      <rPr>
        <sz val="8"/>
        <color rgb="FF000000"/>
        <rFont val="宋体"/>
        <charset val="134"/>
      </rPr>
      <t>清单  第300章  合计   人民币</t>
    </r>
  </si>
  <si>
    <r>
      <rPr>
        <sz val="8"/>
        <color rgb="FF000000"/>
        <rFont val="宋体"/>
        <charset val="134"/>
      </rPr>
      <t>合同段：南郑区红庙镇西沟村十三组通组道路建设项目</t>
    </r>
  </si>
  <si>
    <r>
      <rPr>
        <sz val="8"/>
        <color rgb="FF000000"/>
        <rFont val="Arial Narrow"/>
        <charset val="134"/>
      </rPr>
      <t>1088</t>
    </r>
  </si>
  <si>
    <r>
      <rPr>
        <sz val="8"/>
        <color rgb="FF000000"/>
        <rFont val="Arial Narrow"/>
        <charset val="134"/>
      </rPr>
      <t>1232.28</t>
    </r>
  </si>
  <si>
    <r>
      <rPr>
        <sz val="8"/>
        <color rgb="FF000000"/>
        <rFont val="Arial Narrow"/>
        <charset val="134"/>
      </rPr>
      <t>1543.6</t>
    </r>
  </si>
  <si>
    <r>
      <rPr>
        <sz val="8"/>
        <color rgb="FF000000"/>
        <rFont val="宋体"/>
        <charset val="134"/>
      </rPr>
      <t>带肋钢筋（HRB400，φ12，φ28）</t>
    </r>
  </si>
  <si>
    <r>
      <rPr>
        <sz val="8"/>
        <color rgb="FF000000"/>
        <rFont val="Arial Narrow"/>
        <charset val="134"/>
      </rPr>
      <t>2609.6</t>
    </r>
  </si>
  <si>
    <r>
      <rPr>
        <sz val="8"/>
        <color rgb="FF000000"/>
        <rFont val="Arial Narrow"/>
        <charset val="134"/>
      </rPr>
      <t>587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</si>
</sst>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0"/>
  </numFmts>
  <fonts count="26"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rgb="FF000000"/>
      <name val="Arial Narrow"/>
      <charset val="134"/>
    </font>
    <font>
      <b/>
      <sz val="1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2">
    <xf numFmtId="0" fontId="0" fillId="0" borderId="0" xfId="0" applyFont="1">
      <alignment vertical="center"/>
    </xf>
    <xf numFmtId="0" fontId="0" fillId="0" borderId="0" xfId="0" applyFont="1" applyProtection="1">
      <alignment vertical="center"/>
    </xf>
    <xf numFmtId="0" fontId="0" fillId="2" borderId="0" xfId="0" applyNumberFormat="1" applyFont="1" applyFill="1" applyBorder="1" applyAlignment="1" applyProtection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left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 applyProtection="1">
      <alignment horizontal="right" vertical="center" wrapText="1"/>
    </xf>
    <xf numFmtId="0" fontId="5" fillId="2" borderId="3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5" xfId="0" applyNumberFormat="1" applyFont="1" applyFill="1" applyBorder="1" applyAlignment="1" applyProtection="1">
      <alignment horizontal="right" vertical="center" wrapText="1"/>
    </xf>
    <xf numFmtId="176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left" vertical="center" wrapText="1"/>
    </xf>
    <xf numFmtId="176" fontId="5" fillId="2" borderId="3" xfId="0" applyNumberFormat="1" applyFont="1" applyFill="1" applyBorder="1" applyAlignment="1" applyProtection="1">
      <alignment horizontal="right" vertical="center" wrapText="1"/>
    </xf>
    <xf numFmtId="0" fontId="6" fillId="2" borderId="0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left" vertical="center" wrapText="1"/>
    </xf>
    <xf numFmtId="0" fontId="4" fillId="2" borderId="0" xfId="0" applyNumberFormat="1" applyFont="1" applyFill="1" applyBorder="1" applyAlignment="1" applyProtection="1">
      <alignment horizontal="right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right" vertical="center" wrapText="1"/>
    </xf>
    <xf numFmtId="0" fontId="4" fillId="2" borderId="11" xfId="0" applyNumberFormat="1" applyFont="1" applyFill="1" applyBorder="1" applyAlignment="1" applyProtection="1">
      <alignment horizontal="left" vertical="center" wrapText="1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0" fillId="0" borderId="0" xfId="0" applyFont="1" applyProtection="1">
      <alignment vertical="center"/>
      <protection locked="0"/>
    </xf>
    <xf numFmtId="0" fontId="4" fillId="2" borderId="4" xfId="0" applyNumberFormat="1" applyFont="1" applyFill="1" applyBorder="1" applyAlignment="1" applyProtection="1">
      <alignment horizontal="left" vertical="center" wrapText="1"/>
    </xf>
    <xf numFmtId="177" fontId="5" fillId="2" borderId="3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topLeftCell="A4" workbookViewId="0">
      <selection activeCell="E15" sqref="E15"/>
    </sheetView>
  </sheetViews>
  <sheetFormatPr defaultColWidth="9" defaultRowHeight="14.4"/>
  <cols>
    <col min="1" max="1" width="7" customWidth="1"/>
    <col min="2" max="2" width="5" customWidth="1"/>
    <col min="3" max="3" width="30" customWidth="1"/>
    <col min="4" max="4" width="8.33333333333333" customWidth="1"/>
    <col min="5" max="6" width="26.1111111111111" customWidth="1"/>
    <col min="7" max="7" width="8.33333333333333" customWidth="1"/>
    <col min="8" max="8" width="9.33333333333333" customWidth="1"/>
    <col min="9" max="9" width="7" customWidth="1"/>
  </cols>
  <sheetData>
    <row r="1" ht="70" customHeight="1" spans="1:9">
      <c r="A1" s="28" t="s">
        <v>0</v>
      </c>
      <c r="B1" s="28" t="s">
        <v>0</v>
      </c>
      <c r="C1" s="28" t="s">
        <v>0</v>
      </c>
      <c r="D1" s="28" t="s">
        <v>0</v>
      </c>
      <c r="E1" s="28" t="s">
        <v>0</v>
      </c>
      <c r="F1" s="28" t="s">
        <v>0</v>
      </c>
      <c r="G1" s="28" t="s">
        <v>0</v>
      </c>
      <c r="H1" s="28" t="s">
        <v>0</v>
      </c>
      <c r="I1" s="28" t="s">
        <v>0</v>
      </c>
    </row>
    <row r="2" ht="34" customHeight="1" spans="1:9">
      <c r="A2" s="28" t="s">
        <v>0</v>
      </c>
      <c r="B2" s="20" t="s">
        <v>1</v>
      </c>
      <c r="C2" s="20" t="s">
        <v>0</v>
      </c>
      <c r="D2" s="20" t="s">
        <v>0</v>
      </c>
      <c r="E2" s="20" t="s">
        <v>0</v>
      </c>
      <c r="F2" s="20" t="s">
        <v>0</v>
      </c>
      <c r="G2" s="20" t="s">
        <v>0</v>
      </c>
      <c r="H2" s="20" t="s">
        <v>0</v>
      </c>
      <c r="I2" s="28" t="s">
        <v>0</v>
      </c>
    </row>
    <row r="3" ht="16" customHeight="1" spans="1:9">
      <c r="A3" s="28" t="s">
        <v>0</v>
      </c>
      <c r="B3" s="21" t="s">
        <v>2</v>
      </c>
      <c r="C3" s="21" t="s">
        <v>0</v>
      </c>
      <c r="D3" s="21" t="s">
        <v>0</v>
      </c>
      <c r="E3" s="21"/>
      <c r="F3" s="21" t="s">
        <v>0</v>
      </c>
      <c r="G3" s="21" t="s">
        <v>0</v>
      </c>
      <c r="H3" s="22"/>
      <c r="I3" s="28" t="s">
        <v>0</v>
      </c>
    </row>
    <row r="4" ht="15" customHeight="1" spans="1:9">
      <c r="A4" s="28" t="s">
        <v>0</v>
      </c>
      <c r="B4" s="23" t="s">
        <v>3</v>
      </c>
      <c r="C4" s="24" t="s">
        <v>4</v>
      </c>
      <c r="D4" s="24" t="s">
        <v>5</v>
      </c>
      <c r="E4" s="24" t="s">
        <v>6</v>
      </c>
      <c r="F4" s="24" t="s">
        <v>0</v>
      </c>
      <c r="G4" s="24" t="s">
        <v>0</v>
      </c>
      <c r="H4" s="25" t="s">
        <v>7</v>
      </c>
      <c r="I4" s="28" t="s">
        <v>0</v>
      </c>
    </row>
    <row r="5" ht="34" customHeight="1" spans="1:9">
      <c r="A5" s="28" t="s">
        <v>0</v>
      </c>
      <c r="B5" s="23" t="s">
        <v>0</v>
      </c>
      <c r="C5" s="24" t="s">
        <v>0</v>
      </c>
      <c r="D5" s="24" t="s">
        <v>0</v>
      </c>
      <c r="E5" s="7" t="s">
        <v>8</v>
      </c>
      <c r="F5" s="7" t="s">
        <v>9</v>
      </c>
      <c r="G5" s="7" t="s">
        <v>10</v>
      </c>
      <c r="H5" s="25" t="s">
        <v>0</v>
      </c>
      <c r="I5" s="28" t="s">
        <v>0</v>
      </c>
    </row>
    <row r="6" ht="15" customHeight="1" spans="1:9">
      <c r="A6" s="28" t="s">
        <v>0</v>
      </c>
      <c r="B6" s="9" t="s">
        <v>11</v>
      </c>
      <c r="C6" s="10" t="s">
        <v>12</v>
      </c>
      <c r="D6" s="11" t="s">
        <v>13</v>
      </c>
      <c r="E6" s="19">
        <f>E7+E8</f>
        <v>0</v>
      </c>
      <c r="F6" s="19">
        <f>F7+F8</f>
        <v>0</v>
      </c>
      <c r="G6" s="19">
        <f t="shared" ref="G6:G8" si="0">E6+F6</f>
        <v>0</v>
      </c>
      <c r="H6" s="30" t="s">
        <v>0</v>
      </c>
      <c r="I6" s="28" t="s">
        <v>0</v>
      </c>
    </row>
    <row r="7" ht="15" customHeight="1" spans="1:9">
      <c r="A7" s="28" t="s">
        <v>0</v>
      </c>
      <c r="B7" s="9" t="s">
        <v>14</v>
      </c>
      <c r="C7" s="10" t="s">
        <v>15</v>
      </c>
      <c r="D7" s="11" t="s">
        <v>13</v>
      </c>
      <c r="E7" s="19">
        <f>'【柳林村】 投标报价汇总表'!F6</f>
        <v>0</v>
      </c>
      <c r="F7" s="19">
        <f>【西沟村】投标报价汇总表!F6</f>
        <v>0</v>
      </c>
      <c r="G7" s="19">
        <f t="shared" si="0"/>
        <v>0</v>
      </c>
      <c r="H7" s="30" t="s">
        <v>0</v>
      </c>
      <c r="I7" s="28" t="s">
        <v>0</v>
      </c>
    </row>
    <row r="8" ht="15" customHeight="1" spans="1:9">
      <c r="A8" s="28" t="s">
        <v>0</v>
      </c>
      <c r="B8" s="9" t="s">
        <v>16</v>
      </c>
      <c r="C8" s="10" t="s">
        <v>17</v>
      </c>
      <c r="D8" s="11" t="s">
        <v>13</v>
      </c>
      <c r="E8" s="19">
        <f>'【柳林村】 投标报价汇总表'!F7</f>
        <v>0</v>
      </c>
      <c r="F8" s="19">
        <f>【西沟村】投标报价汇总表!F7</f>
        <v>0</v>
      </c>
      <c r="G8" s="19">
        <f t="shared" si="0"/>
        <v>0</v>
      </c>
      <c r="H8" s="30" t="s">
        <v>0</v>
      </c>
      <c r="I8" s="28" t="s">
        <v>0</v>
      </c>
    </row>
    <row r="9" ht="21" customHeight="1" spans="1:9">
      <c r="A9" s="28" t="s">
        <v>0</v>
      </c>
      <c r="B9" s="9" t="s">
        <v>18</v>
      </c>
      <c r="C9" s="10" t="s">
        <v>19</v>
      </c>
      <c r="D9" s="11" t="s">
        <v>0</v>
      </c>
      <c r="E9" s="19" t="s">
        <v>0</v>
      </c>
      <c r="F9" s="19" t="s">
        <v>0</v>
      </c>
      <c r="G9" s="19" t="s">
        <v>0</v>
      </c>
      <c r="H9" s="30" t="s">
        <v>0</v>
      </c>
      <c r="I9" s="28" t="s">
        <v>0</v>
      </c>
    </row>
    <row r="10" ht="21" customHeight="1" spans="1:9">
      <c r="A10" s="28" t="s">
        <v>0</v>
      </c>
      <c r="B10" s="9" t="s">
        <v>20</v>
      </c>
      <c r="C10" s="10" t="s">
        <v>21</v>
      </c>
      <c r="D10" s="11" t="s">
        <v>0</v>
      </c>
      <c r="E10" s="19"/>
      <c r="F10" s="19"/>
      <c r="G10" s="19"/>
      <c r="H10" s="30" t="s">
        <v>0</v>
      </c>
      <c r="I10" s="28" t="s">
        <v>0</v>
      </c>
    </row>
    <row r="11" ht="15" customHeight="1" spans="1:9">
      <c r="A11" s="28" t="s">
        <v>0</v>
      </c>
      <c r="B11" s="9" t="s">
        <v>22</v>
      </c>
      <c r="C11" s="10" t="s">
        <v>23</v>
      </c>
      <c r="D11" s="11" t="s">
        <v>0</v>
      </c>
      <c r="E11" s="19" t="s">
        <v>0</v>
      </c>
      <c r="F11" s="19" t="s">
        <v>0</v>
      </c>
      <c r="G11" s="19" t="s">
        <v>0</v>
      </c>
      <c r="H11" s="30" t="s">
        <v>0</v>
      </c>
      <c r="I11" s="28" t="s">
        <v>0</v>
      </c>
    </row>
    <row r="12" ht="15" customHeight="1" spans="1:9">
      <c r="A12" s="28" t="s">
        <v>0</v>
      </c>
      <c r="B12" s="9" t="s">
        <v>24</v>
      </c>
      <c r="C12" s="10" t="s">
        <v>25</v>
      </c>
      <c r="D12" s="11" t="s">
        <v>0</v>
      </c>
      <c r="E12" s="19" t="s">
        <v>0</v>
      </c>
      <c r="F12" s="19" t="s">
        <v>0</v>
      </c>
      <c r="G12" s="19" t="s">
        <v>0</v>
      </c>
      <c r="H12" s="30" t="s">
        <v>0</v>
      </c>
      <c r="I12" s="28" t="s">
        <v>0</v>
      </c>
    </row>
    <row r="13" ht="15" customHeight="1" spans="1:9">
      <c r="A13" s="28" t="s">
        <v>0</v>
      </c>
      <c r="B13" s="9" t="s">
        <v>26</v>
      </c>
      <c r="C13" s="10" t="s">
        <v>27</v>
      </c>
      <c r="D13" s="11" t="s">
        <v>0</v>
      </c>
      <c r="E13" s="19" t="s">
        <v>0</v>
      </c>
      <c r="F13" s="19" t="s">
        <v>0</v>
      </c>
      <c r="G13" s="19" t="s">
        <v>0</v>
      </c>
      <c r="H13" s="30" t="s">
        <v>0</v>
      </c>
      <c r="I13" s="28" t="s">
        <v>0</v>
      </c>
    </row>
    <row r="14" ht="15" customHeight="1" spans="1:9">
      <c r="A14" s="28" t="s">
        <v>0</v>
      </c>
      <c r="B14" s="9" t="s">
        <v>28</v>
      </c>
      <c r="C14" s="10" t="s">
        <v>29</v>
      </c>
      <c r="D14" s="11" t="s">
        <v>0</v>
      </c>
      <c r="E14" s="19" t="s">
        <v>0</v>
      </c>
      <c r="F14" s="19" t="s">
        <v>0</v>
      </c>
      <c r="G14" s="19" t="s">
        <v>0</v>
      </c>
      <c r="H14" s="30" t="s">
        <v>0</v>
      </c>
      <c r="I14" s="28" t="s">
        <v>0</v>
      </c>
    </row>
    <row r="15" ht="15" customHeight="1" spans="1:9">
      <c r="A15" s="28" t="s">
        <v>0</v>
      </c>
      <c r="B15" s="9" t="s">
        <v>30</v>
      </c>
      <c r="C15" s="10" t="s">
        <v>31</v>
      </c>
      <c r="D15" s="11" t="s">
        <v>0</v>
      </c>
      <c r="E15" s="19" t="s">
        <v>0</v>
      </c>
      <c r="F15" s="19" t="s">
        <v>0</v>
      </c>
      <c r="G15" s="19" t="s">
        <v>0</v>
      </c>
      <c r="H15" s="30" t="s">
        <v>0</v>
      </c>
      <c r="I15" s="28" t="s">
        <v>0</v>
      </c>
    </row>
    <row r="16" ht="15" customHeight="1" spans="1:9">
      <c r="A16" s="28" t="s">
        <v>0</v>
      </c>
      <c r="B16" s="9" t="s">
        <v>32</v>
      </c>
      <c r="C16" s="10" t="s">
        <v>33</v>
      </c>
      <c r="D16" s="11" t="s">
        <v>0</v>
      </c>
      <c r="E16" s="19">
        <f>E6</f>
        <v>0</v>
      </c>
      <c r="F16" s="19">
        <f>F6</f>
        <v>0</v>
      </c>
      <c r="G16" s="19">
        <f>E16+F16</f>
        <v>0</v>
      </c>
      <c r="H16" s="30" t="s">
        <v>0</v>
      </c>
      <c r="I16" s="28" t="s">
        <v>0</v>
      </c>
    </row>
    <row r="17" ht="183" customHeight="1" spans="1:9">
      <c r="A17" s="28" t="s">
        <v>0</v>
      </c>
      <c r="B17" s="9" t="s">
        <v>0</v>
      </c>
      <c r="C17" s="10" t="s">
        <v>0</v>
      </c>
      <c r="D17" s="11" t="s">
        <v>0</v>
      </c>
      <c r="E17" s="31" t="s">
        <v>0</v>
      </c>
      <c r="F17" s="31" t="s">
        <v>0</v>
      </c>
      <c r="G17" s="31" t="s">
        <v>0</v>
      </c>
      <c r="H17" s="30" t="s">
        <v>0</v>
      </c>
      <c r="I17" s="28" t="s">
        <v>0</v>
      </c>
    </row>
    <row r="18" ht="12" customHeight="1" spans="1:9">
      <c r="A18" s="28" t="s">
        <v>0</v>
      </c>
      <c r="B18" s="28" t="s">
        <v>0</v>
      </c>
      <c r="C18" s="28" t="s">
        <v>0</v>
      </c>
      <c r="D18" s="28" t="s">
        <v>0</v>
      </c>
      <c r="E18" s="28" t="s">
        <v>0</v>
      </c>
      <c r="F18" s="28" t="s">
        <v>0</v>
      </c>
      <c r="G18" s="28" t="s">
        <v>0</v>
      </c>
      <c r="H18" s="28" t="s">
        <v>0</v>
      </c>
      <c r="I18" s="28" t="s">
        <v>0</v>
      </c>
    </row>
  </sheetData>
  <sheetProtection sheet="1" objects="1"/>
  <mergeCells count="8">
    <mergeCell ref="B2:H2"/>
    <mergeCell ref="B3:D3"/>
    <mergeCell ref="E3:F3"/>
    <mergeCell ref="E4:G4"/>
    <mergeCell ref="B4:B5"/>
    <mergeCell ref="C4:C5"/>
    <mergeCell ref="D4:D5"/>
    <mergeCell ref="H4:H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6"/>
  <sheetViews>
    <sheetView workbookViewId="0">
      <selection activeCell="F13" sqref="F13"/>
    </sheetView>
  </sheetViews>
  <sheetFormatPr defaultColWidth="9" defaultRowHeight="14.4" outlineLevelCol="7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customWidth="1"/>
    <col min="7" max="7" width="7" customWidth="1"/>
  </cols>
  <sheetData>
    <row r="1" ht="42" customHeight="1" spans="1:7">
      <c r="A1" s="28" t="s">
        <v>0</v>
      </c>
      <c r="B1" s="28" t="s">
        <v>0</v>
      </c>
      <c r="C1" s="28" t="s">
        <v>0</v>
      </c>
      <c r="D1" s="28" t="s">
        <v>0</v>
      </c>
      <c r="E1" s="28" t="s">
        <v>0</v>
      </c>
      <c r="F1" s="28" t="s">
        <v>0</v>
      </c>
      <c r="G1" s="28" t="s">
        <v>0</v>
      </c>
    </row>
    <row r="2" ht="27" customHeight="1" spans="1:7">
      <c r="A2" s="28" t="s">
        <v>0</v>
      </c>
      <c r="B2" s="20" t="s">
        <v>34</v>
      </c>
      <c r="C2" s="20" t="s">
        <v>0</v>
      </c>
      <c r="D2" s="20" t="s">
        <v>0</v>
      </c>
      <c r="E2" s="20" t="s">
        <v>0</v>
      </c>
      <c r="F2" s="20" t="s">
        <v>0</v>
      </c>
      <c r="G2" s="28" t="s">
        <v>0</v>
      </c>
    </row>
    <row r="3" ht="15" customHeight="1" spans="1:7">
      <c r="A3" s="28" t="s">
        <v>0</v>
      </c>
      <c r="B3" s="21" t="s">
        <v>35</v>
      </c>
      <c r="C3" s="21" t="s">
        <v>0</v>
      </c>
      <c r="D3" s="21" t="s">
        <v>0</v>
      </c>
      <c r="E3" s="22" t="s">
        <v>0</v>
      </c>
      <c r="F3" s="22" t="s">
        <v>0</v>
      </c>
      <c r="G3" s="28" t="s">
        <v>0</v>
      </c>
    </row>
    <row r="4" ht="1" customHeight="1" spans="1:7">
      <c r="A4" s="28" t="s">
        <v>0</v>
      </c>
      <c r="B4" s="28" t="s">
        <v>0</v>
      </c>
      <c r="C4" s="28" t="s">
        <v>0</v>
      </c>
      <c r="D4" s="28" t="s">
        <v>0</v>
      </c>
      <c r="E4" s="28" t="s">
        <v>0</v>
      </c>
      <c r="F4" s="28" t="s">
        <v>0</v>
      </c>
      <c r="G4" s="28" t="s">
        <v>0</v>
      </c>
    </row>
    <row r="5" ht="25" customHeight="1" spans="1:7">
      <c r="A5" s="28" t="s">
        <v>0</v>
      </c>
      <c r="B5" s="23" t="s">
        <v>36</v>
      </c>
      <c r="C5" s="24" t="s">
        <v>37</v>
      </c>
      <c r="D5" s="24" t="s">
        <v>38</v>
      </c>
      <c r="E5" s="24" t="s">
        <v>0</v>
      </c>
      <c r="F5" s="25" t="s">
        <v>39</v>
      </c>
      <c r="G5" s="28" t="s">
        <v>0</v>
      </c>
    </row>
    <row r="6" ht="15" customHeight="1" spans="1:7">
      <c r="A6" s="28" t="s">
        <v>0</v>
      </c>
      <c r="B6" s="9" t="s">
        <v>11</v>
      </c>
      <c r="C6" s="11" t="s">
        <v>14</v>
      </c>
      <c r="D6" s="11" t="s">
        <v>40</v>
      </c>
      <c r="E6" s="11" t="s">
        <v>0</v>
      </c>
      <c r="F6" s="15">
        <f>'【柳林村】总 则'!D13</f>
        <v>0</v>
      </c>
      <c r="G6" s="28" t="s">
        <v>0</v>
      </c>
    </row>
    <row r="7" ht="15" customHeight="1" spans="1:7">
      <c r="A7" s="28" t="s">
        <v>0</v>
      </c>
      <c r="B7" s="9" t="s">
        <v>41</v>
      </c>
      <c r="C7" s="11" t="s">
        <v>16</v>
      </c>
      <c r="D7" s="11" t="s">
        <v>42</v>
      </c>
      <c r="E7" s="11" t="s">
        <v>0</v>
      </c>
      <c r="F7" s="15">
        <f>'【柳林村】路 面'!D18</f>
        <v>0</v>
      </c>
      <c r="G7" s="28" t="s">
        <v>0</v>
      </c>
    </row>
    <row r="8" ht="15" customHeight="1" spans="1:7">
      <c r="A8" s="28" t="s">
        <v>0</v>
      </c>
      <c r="B8" s="9" t="s">
        <v>43</v>
      </c>
      <c r="C8" s="11" t="s">
        <v>12</v>
      </c>
      <c r="D8" s="11" t="s">
        <v>0</v>
      </c>
      <c r="E8" s="11" t="s">
        <v>0</v>
      </c>
      <c r="F8" s="15">
        <f>SUM(F6:F7)</f>
        <v>0</v>
      </c>
      <c r="G8" s="28" t="s">
        <v>0</v>
      </c>
    </row>
    <row r="9" ht="15" customHeight="1" spans="1:8">
      <c r="A9" s="28" t="s">
        <v>0</v>
      </c>
      <c r="B9" s="9" t="s">
        <v>44</v>
      </c>
      <c r="C9" s="11" t="s">
        <v>19</v>
      </c>
      <c r="D9" s="11" t="s">
        <v>0</v>
      </c>
      <c r="E9" s="11" t="s">
        <v>0</v>
      </c>
      <c r="F9" s="13"/>
      <c r="G9" s="28" t="s">
        <v>0</v>
      </c>
      <c r="H9" s="29"/>
    </row>
    <row r="10" ht="15" customHeight="1" spans="1:7">
      <c r="A10" s="28" t="s">
        <v>0</v>
      </c>
      <c r="B10" s="9" t="s">
        <v>45</v>
      </c>
      <c r="C10" s="11" t="s">
        <v>21</v>
      </c>
      <c r="D10" s="11" t="s">
        <v>0</v>
      </c>
      <c r="E10" s="11" t="s">
        <v>0</v>
      </c>
      <c r="F10" s="15"/>
      <c r="G10" s="28" t="s">
        <v>0</v>
      </c>
    </row>
    <row r="11" ht="15" customHeight="1" spans="1:7">
      <c r="A11" s="28" t="s">
        <v>0</v>
      </c>
      <c r="B11" s="9" t="s">
        <v>46</v>
      </c>
      <c r="C11" s="11" t="s">
        <v>23</v>
      </c>
      <c r="D11" s="11" t="s">
        <v>0</v>
      </c>
      <c r="E11" s="11" t="s">
        <v>0</v>
      </c>
      <c r="F11" s="13" t="s">
        <v>0</v>
      </c>
      <c r="G11" s="28" t="s">
        <v>0</v>
      </c>
    </row>
    <row r="12" ht="15" customHeight="1" spans="1:7">
      <c r="A12" s="28" t="s">
        <v>0</v>
      </c>
      <c r="B12" s="9" t="s">
        <v>47</v>
      </c>
      <c r="C12" s="11" t="s">
        <v>31</v>
      </c>
      <c r="D12" s="11" t="s">
        <v>0</v>
      </c>
      <c r="E12" s="11" t="s">
        <v>0</v>
      </c>
      <c r="F12" s="15"/>
      <c r="G12" s="28" t="s">
        <v>0</v>
      </c>
    </row>
    <row r="13" ht="15" customHeight="1" spans="1:7">
      <c r="A13" s="28" t="s">
        <v>0</v>
      </c>
      <c r="B13" s="9" t="s">
        <v>48</v>
      </c>
      <c r="C13" s="11" t="s">
        <v>33</v>
      </c>
      <c r="D13" s="11" t="s">
        <v>0</v>
      </c>
      <c r="E13" s="11" t="s">
        <v>0</v>
      </c>
      <c r="F13" s="15">
        <f>SUM(F8)</f>
        <v>0</v>
      </c>
      <c r="G13" s="28" t="s">
        <v>0</v>
      </c>
    </row>
    <row r="14" ht="409.5" customHeight="1" spans="1:7">
      <c r="A14" s="28" t="s">
        <v>0</v>
      </c>
      <c r="B14" s="9" t="s">
        <v>0</v>
      </c>
      <c r="C14" s="11" t="s">
        <v>0</v>
      </c>
      <c r="D14" s="11" t="s">
        <v>0</v>
      </c>
      <c r="E14" s="11" t="s">
        <v>0</v>
      </c>
      <c r="F14" s="15" t="s">
        <v>0</v>
      </c>
      <c r="G14" s="28" t="s">
        <v>0</v>
      </c>
    </row>
    <row r="15" ht="15" customHeight="1" spans="1:7">
      <c r="A15" s="28" t="s">
        <v>0</v>
      </c>
      <c r="B15" s="26" t="s">
        <v>49</v>
      </c>
      <c r="C15" s="26" t="s">
        <v>0</v>
      </c>
      <c r="D15" s="26" t="s">
        <v>0</v>
      </c>
      <c r="E15" s="26" t="s">
        <v>0</v>
      </c>
      <c r="F15" s="27" t="s">
        <v>50</v>
      </c>
      <c r="G15" s="28" t="s">
        <v>0</v>
      </c>
    </row>
    <row r="16" ht="12" customHeight="1" spans="1:7">
      <c r="A16" s="28" t="s">
        <v>0</v>
      </c>
      <c r="B16" s="28" t="s">
        <v>0</v>
      </c>
      <c r="C16" s="28" t="s">
        <v>0</v>
      </c>
      <c r="D16" s="28" t="s">
        <v>0</v>
      </c>
      <c r="E16" s="28" t="s">
        <v>0</v>
      </c>
      <c r="F16" s="28" t="s">
        <v>0</v>
      </c>
      <c r="G16" s="28" t="s">
        <v>0</v>
      </c>
    </row>
  </sheetData>
  <sheetProtection sheet="1" objects="1"/>
  <mergeCells count="13">
    <mergeCell ref="B2:F2"/>
    <mergeCell ref="B3:D3"/>
    <mergeCell ref="D5:E5"/>
    <mergeCell ref="D6:E6"/>
    <mergeCell ref="D7:E7"/>
    <mergeCell ref="C8:E8"/>
    <mergeCell ref="C9:E9"/>
    <mergeCell ref="C10:E10"/>
    <mergeCell ref="C11:E11"/>
    <mergeCell ref="C12:E12"/>
    <mergeCell ref="C13:E13"/>
    <mergeCell ref="C14:E14"/>
    <mergeCell ref="B15:E15"/>
  </mergeCells>
  <pageMargins left="0" right="0" top="0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4"/>
  <sheetViews>
    <sheetView workbookViewId="0">
      <selection activeCell="J11" sqref="J11"/>
    </sheetView>
  </sheetViews>
  <sheetFormatPr defaultColWidth="9" defaultRowHeight="14.4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28" t="s">
        <v>0</v>
      </c>
      <c r="B1" s="28" t="s">
        <v>0</v>
      </c>
      <c r="C1" s="28" t="s">
        <v>0</v>
      </c>
      <c r="D1" s="28" t="s">
        <v>0</v>
      </c>
      <c r="E1" s="28" t="s">
        <v>0</v>
      </c>
      <c r="F1" s="28" t="s">
        <v>0</v>
      </c>
      <c r="G1" s="28" t="s">
        <v>0</v>
      </c>
      <c r="H1" s="28" t="s">
        <v>0</v>
      </c>
    </row>
    <row r="2" ht="33" customHeight="1" spans="1:8">
      <c r="A2" s="28" t="s">
        <v>0</v>
      </c>
      <c r="B2" s="3" t="s">
        <v>51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28" t="s">
        <v>0</v>
      </c>
    </row>
    <row r="3" ht="33" customHeight="1" spans="1:8">
      <c r="A3" s="28" t="s">
        <v>0</v>
      </c>
      <c r="B3" s="4" t="s">
        <v>52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28" t="s">
        <v>0</v>
      </c>
    </row>
    <row r="4" ht="22" customHeight="1" spans="1:8">
      <c r="A4" s="28" t="s">
        <v>0</v>
      </c>
      <c r="B4" s="5" t="s">
        <v>53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28" t="s">
        <v>0</v>
      </c>
    </row>
    <row r="5" ht="17" customHeight="1" spans="1:8">
      <c r="A5" s="28" t="s">
        <v>0</v>
      </c>
      <c r="B5" s="6" t="s">
        <v>54</v>
      </c>
      <c r="C5" s="7" t="s">
        <v>55</v>
      </c>
      <c r="D5" s="7" t="s">
        <v>5</v>
      </c>
      <c r="E5" s="7" t="s">
        <v>56</v>
      </c>
      <c r="F5" s="7" t="s">
        <v>57</v>
      </c>
      <c r="G5" s="8" t="s">
        <v>58</v>
      </c>
      <c r="H5" s="28" t="s">
        <v>0</v>
      </c>
    </row>
    <row r="6" ht="15" customHeight="1" spans="1:8">
      <c r="A6" s="28" t="s">
        <v>0</v>
      </c>
      <c r="B6" s="9" t="s">
        <v>59</v>
      </c>
      <c r="C6" s="10" t="s">
        <v>60</v>
      </c>
      <c r="D6" s="11" t="s">
        <v>0</v>
      </c>
      <c r="E6" s="12" t="s">
        <v>0</v>
      </c>
      <c r="F6" s="12" t="s">
        <v>0</v>
      </c>
      <c r="G6" s="13" t="s">
        <v>0</v>
      </c>
      <c r="H6" s="28" t="s">
        <v>0</v>
      </c>
    </row>
    <row r="7" ht="15" customHeight="1" spans="1:8">
      <c r="A7" s="28" t="s">
        <v>0</v>
      </c>
      <c r="B7" s="9" t="s">
        <v>61</v>
      </c>
      <c r="C7" s="10" t="s">
        <v>62</v>
      </c>
      <c r="D7" s="11" t="s">
        <v>0</v>
      </c>
      <c r="E7" s="12" t="s">
        <v>0</v>
      </c>
      <c r="F7" s="12" t="s">
        <v>0</v>
      </c>
      <c r="G7" s="13" t="s">
        <v>0</v>
      </c>
      <c r="H7" s="28" t="s">
        <v>0</v>
      </c>
    </row>
    <row r="8" ht="21" customHeight="1" spans="1:8">
      <c r="A8" s="28" t="s">
        <v>0</v>
      </c>
      <c r="B8" s="9" t="s">
        <v>63</v>
      </c>
      <c r="C8" s="10" t="s">
        <v>64</v>
      </c>
      <c r="D8" s="11" t="s">
        <v>65</v>
      </c>
      <c r="E8" s="12" t="s">
        <v>66</v>
      </c>
      <c r="F8" s="19">
        <f>'【柳林村】路 面'!D18*0.3%</f>
        <v>0</v>
      </c>
      <c r="G8" s="15">
        <f>IF(ISBLANK(E8),"",IF(ISBLANK(F8),"",E8*F8))</f>
        <v>0</v>
      </c>
      <c r="H8" s="28" t="s">
        <v>0</v>
      </c>
    </row>
    <row r="9" ht="21" customHeight="1" spans="1:8">
      <c r="A9" s="28" t="s">
        <v>0</v>
      </c>
      <c r="B9" s="9" t="s">
        <v>67</v>
      </c>
      <c r="C9" s="10" t="s">
        <v>68</v>
      </c>
      <c r="D9" s="11" t="s">
        <v>65</v>
      </c>
      <c r="E9" s="12" t="s">
        <v>66</v>
      </c>
      <c r="F9" s="19">
        <f>'【柳林村】路 面'!D18*0.1%</f>
        <v>0</v>
      </c>
      <c r="G9" s="15">
        <f>IF(ISBLANK(E9),"",IF(ISBLANK(F9),"",E9*F9))</f>
        <v>0</v>
      </c>
      <c r="H9" s="28" t="s">
        <v>0</v>
      </c>
    </row>
    <row r="10" ht="15" customHeight="1" spans="1:8">
      <c r="A10" s="28" t="s">
        <v>0</v>
      </c>
      <c r="B10" s="9" t="s">
        <v>69</v>
      </c>
      <c r="C10" s="10" t="s">
        <v>70</v>
      </c>
      <c r="D10" s="11" t="s">
        <v>0</v>
      </c>
      <c r="E10" s="12" t="s">
        <v>0</v>
      </c>
      <c r="F10" s="19" t="s">
        <v>0</v>
      </c>
      <c r="G10" s="13" t="s">
        <v>0</v>
      </c>
      <c r="H10" s="28" t="s">
        <v>0</v>
      </c>
    </row>
    <row r="11" ht="21" customHeight="1" spans="1:8">
      <c r="A11" s="28" t="s">
        <v>0</v>
      </c>
      <c r="B11" s="9" t="s">
        <v>71</v>
      </c>
      <c r="C11" s="10" t="s">
        <v>72</v>
      </c>
      <c r="D11" s="11" t="s">
        <v>65</v>
      </c>
      <c r="E11" s="12" t="s">
        <v>66</v>
      </c>
      <c r="F11" s="19">
        <f>'【柳林村】路 面'!D18*1.5%</f>
        <v>0</v>
      </c>
      <c r="G11" s="15">
        <f>IF(ISBLANK(E11),"",IF(ISBLANK(F11),"",E11*F11))</f>
        <v>0</v>
      </c>
      <c r="H11" s="28" t="s">
        <v>0</v>
      </c>
    </row>
    <row r="12" ht="409.5" customHeight="1" spans="1:8">
      <c r="A12" s="28" t="s">
        <v>0</v>
      </c>
      <c r="B12" s="9" t="s">
        <v>0</v>
      </c>
      <c r="C12" s="10" t="s">
        <v>0</v>
      </c>
      <c r="D12" s="11" t="s">
        <v>0</v>
      </c>
      <c r="E12" s="12" t="s">
        <v>0</v>
      </c>
      <c r="F12" s="14" t="s">
        <v>0</v>
      </c>
      <c r="G12" s="15" t="s">
        <v>0</v>
      </c>
      <c r="H12" s="28" t="s">
        <v>0</v>
      </c>
    </row>
    <row r="13" ht="15" customHeight="1" spans="1:8">
      <c r="A13" s="28" t="s">
        <v>0</v>
      </c>
      <c r="B13" s="16" t="s">
        <v>73</v>
      </c>
      <c r="C13" s="16" t="s">
        <v>0</v>
      </c>
      <c r="D13" s="17">
        <f>SUM(G1:G12)</f>
        <v>0</v>
      </c>
      <c r="E13" s="17" t="s">
        <v>0</v>
      </c>
      <c r="F13" s="18" t="s">
        <v>74</v>
      </c>
      <c r="G13" s="18" t="s">
        <v>0</v>
      </c>
      <c r="H13" s="28" t="s">
        <v>0</v>
      </c>
    </row>
    <row r="14" ht="27" customHeight="1" spans="1:8">
      <c r="A14" s="28" t="s">
        <v>0</v>
      </c>
      <c r="B14" s="28" t="s">
        <v>0</v>
      </c>
      <c r="C14" s="28" t="s">
        <v>0</v>
      </c>
      <c r="D14" s="28" t="s">
        <v>0</v>
      </c>
      <c r="E14" s="28" t="s">
        <v>0</v>
      </c>
      <c r="F14" s="28" t="s">
        <v>0</v>
      </c>
      <c r="G14" s="28" t="s">
        <v>0</v>
      </c>
      <c r="H14" s="28" t="s">
        <v>0</v>
      </c>
    </row>
  </sheetData>
  <sheetProtection sheet="1" objects="1"/>
  <mergeCells count="6">
    <mergeCell ref="B2:G2"/>
    <mergeCell ref="B3:G3"/>
    <mergeCell ref="B4:G4"/>
    <mergeCell ref="B13:C13"/>
    <mergeCell ref="D13:E13"/>
    <mergeCell ref="F13:G13"/>
  </mergeCells>
  <pageMargins left="0" right="0" top="0" bottom="0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19"/>
  <sheetViews>
    <sheetView workbookViewId="0">
      <selection activeCell="I15" sqref="I15"/>
    </sheetView>
  </sheetViews>
  <sheetFormatPr defaultColWidth="9" defaultRowHeight="14.4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28" t="s">
        <v>0</v>
      </c>
      <c r="B1" s="28" t="s">
        <v>0</v>
      </c>
      <c r="C1" s="28" t="s">
        <v>0</v>
      </c>
      <c r="D1" s="28" t="s">
        <v>0</v>
      </c>
      <c r="E1" s="28" t="s">
        <v>0</v>
      </c>
      <c r="F1" s="28" t="s">
        <v>0</v>
      </c>
      <c r="G1" s="28" t="s">
        <v>0</v>
      </c>
      <c r="H1" s="28" t="s">
        <v>0</v>
      </c>
    </row>
    <row r="2" ht="33" customHeight="1" spans="1:8">
      <c r="A2" s="28" t="s">
        <v>0</v>
      </c>
      <c r="B2" s="3" t="s">
        <v>51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28" t="s">
        <v>0</v>
      </c>
    </row>
    <row r="3" ht="33" customHeight="1" spans="1:8">
      <c r="A3" s="28" t="s">
        <v>0</v>
      </c>
      <c r="B3" s="4" t="s">
        <v>52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28" t="s">
        <v>0</v>
      </c>
    </row>
    <row r="4" ht="22" customHeight="1" spans="1:8">
      <c r="A4" s="28" t="s">
        <v>0</v>
      </c>
      <c r="B4" s="5" t="s">
        <v>75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28" t="s">
        <v>0</v>
      </c>
    </row>
    <row r="5" ht="17" customHeight="1" spans="1:8">
      <c r="A5" s="28" t="s">
        <v>0</v>
      </c>
      <c r="B5" s="6" t="s">
        <v>54</v>
      </c>
      <c r="C5" s="7" t="s">
        <v>55</v>
      </c>
      <c r="D5" s="7" t="s">
        <v>5</v>
      </c>
      <c r="E5" s="7" t="s">
        <v>56</v>
      </c>
      <c r="F5" s="7" t="s">
        <v>57</v>
      </c>
      <c r="G5" s="8" t="s">
        <v>58</v>
      </c>
      <c r="H5" s="28" t="s">
        <v>0</v>
      </c>
    </row>
    <row r="6" ht="15" customHeight="1" spans="1:8">
      <c r="A6" s="28" t="s">
        <v>0</v>
      </c>
      <c r="B6" s="9" t="s">
        <v>76</v>
      </c>
      <c r="C6" s="10" t="s">
        <v>77</v>
      </c>
      <c r="D6" s="11" t="s">
        <v>0</v>
      </c>
      <c r="E6" s="12" t="s">
        <v>0</v>
      </c>
      <c r="F6" s="12" t="s">
        <v>0</v>
      </c>
      <c r="G6" s="13" t="s">
        <v>0</v>
      </c>
      <c r="H6" s="28" t="s">
        <v>0</v>
      </c>
    </row>
    <row r="7" ht="15" customHeight="1" spans="1:8">
      <c r="A7" s="28" t="s">
        <v>0</v>
      </c>
      <c r="B7" s="9" t="s">
        <v>78</v>
      </c>
      <c r="C7" s="10" t="s">
        <v>79</v>
      </c>
      <c r="D7" s="11" t="s">
        <v>0</v>
      </c>
      <c r="E7" s="12" t="s">
        <v>0</v>
      </c>
      <c r="F7" s="12" t="s">
        <v>0</v>
      </c>
      <c r="G7" s="13" t="s">
        <v>0</v>
      </c>
      <c r="H7" s="28" t="s">
        <v>0</v>
      </c>
    </row>
    <row r="8" ht="15" customHeight="1" spans="1:8">
      <c r="A8" s="28" t="s">
        <v>0</v>
      </c>
      <c r="B8" s="9" t="s">
        <v>63</v>
      </c>
      <c r="C8" s="10" t="s">
        <v>80</v>
      </c>
      <c r="D8" s="11" t="s">
        <v>81</v>
      </c>
      <c r="E8" s="12" t="s">
        <v>82</v>
      </c>
      <c r="F8" s="14"/>
      <c r="G8" s="15" t="str">
        <f>IF(ISBLANK(E8),"",IF(ISBLANK(F8),"",E8*F8))</f>
        <v/>
      </c>
      <c r="H8" s="28" t="s">
        <v>0</v>
      </c>
    </row>
    <row r="9" ht="15" customHeight="1" spans="1:8">
      <c r="A9" s="28" t="s">
        <v>0</v>
      </c>
      <c r="B9" s="9" t="s">
        <v>83</v>
      </c>
      <c r="C9" s="10" t="s">
        <v>84</v>
      </c>
      <c r="D9" s="11" t="s">
        <v>0</v>
      </c>
      <c r="E9" s="12" t="s">
        <v>0</v>
      </c>
      <c r="F9" s="12" t="s">
        <v>0</v>
      </c>
      <c r="G9" s="13" t="s">
        <v>0</v>
      </c>
      <c r="H9" s="28" t="s">
        <v>0</v>
      </c>
    </row>
    <row r="10" ht="15" customHeight="1" spans="1:8">
      <c r="A10" s="28" t="s">
        <v>0</v>
      </c>
      <c r="B10" s="9" t="s">
        <v>85</v>
      </c>
      <c r="C10" s="10" t="s">
        <v>84</v>
      </c>
      <c r="D10" s="11" t="s">
        <v>0</v>
      </c>
      <c r="E10" s="12" t="s">
        <v>0</v>
      </c>
      <c r="F10" s="12" t="s">
        <v>0</v>
      </c>
      <c r="G10" s="13" t="s">
        <v>0</v>
      </c>
      <c r="H10" s="28" t="s">
        <v>0</v>
      </c>
    </row>
    <row r="11" ht="15" customHeight="1" spans="1:8">
      <c r="A11" s="28" t="s">
        <v>0</v>
      </c>
      <c r="B11" s="9" t="s">
        <v>63</v>
      </c>
      <c r="C11" s="10" t="s">
        <v>86</v>
      </c>
      <c r="D11" s="11" t="s">
        <v>87</v>
      </c>
      <c r="E11" s="12" t="s">
        <v>88</v>
      </c>
      <c r="F11" s="14"/>
      <c r="G11" s="15" t="str">
        <f>IF(ISBLANK(E11),"",IF(ISBLANK(F11),"",E11*F11))</f>
        <v/>
      </c>
      <c r="H11" s="28" t="s">
        <v>0</v>
      </c>
    </row>
    <row r="12" ht="15" customHeight="1" spans="1:8">
      <c r="A12" s="28" t="s">
        <v>0</v>
      </c>
      <c r="B12" s="9" t="s">
        <v>89</v>
      </c>
      <c r="C12" s="10" t="s">
        <v>90</v>
      </c>
      <c r="D12" s="11" t="s">
        <v>0</v>
      </c>
      <c r="E12" s="12" t="s">
        <v>0</v>
      </c>
      <c r="F12" s="12" t="s">
        <v>0</v>
      </c>
      <c r="G12" s="13" t="s">
        <v>0</v>
      </c>
      <c r="H12" s="28" t="s">
        <v>0</v>
      </c>
    </row>
    <row r="13" ht="15" customHeight="1" spans="1:8">
      <c r="A13" s="28" t="s">
        <v>0</v>
      </c>
      <c r="B13" s="9" t="s">
        <v>63</v>
      </c>
      <c r="C13" s="10" t="s">
        <v>91</v>
      </c>
      <c r="D13" s="11" t="s">
        <v>92</v>
      </c>
      <c r="E13" s="12" t="s">
        <v>93</v>
      </c>
      <c r="F13" s="14"/>
      <c r="G13" s="15" t="str">
        <f>IF(ISBLANK(E13),"",IF(ISBLANK(F13),"",E13*F13))</f>
        <v/>
      </c>
      <c r="H13" s="28" t="s">
        <v>0</v>
      </c>
    </row>
    <row r="14" ht="15" customHeight="1" spans="1:8">
      <c r="A14" s="28" t="s">
        <v>0</v>
      </c>
      <c r="B14" s="9" t="s">
        <v>67</v>
      </c>
      <c r="C14" s="10" t="s">
        <v>94</v>
      </c>
      <c r="D14" s="11" t="s">
        <v>92</v>
      </c>
      <c r="E14" s="12" t="s">
        <v>95</v>
      </c>
      <c r="F14" s="14"/>
      <c r="G14" s="15" t="str">
        <f>IF(ISBLANK(E14),"",IF(ISBLANK(F14),"",E14*F14))</f>
        <v/>
      </c>
      <c r="H14" s="28" t="s">
        <v>0</v>
      </c>
    </row>
    <row r="15" ht="15" customHeight="1" spans="1:8">
      <c r="A15" s="28" t="s">
        <v>0</v>
      </c>
      <c r="B15" s="9" t="s">
        <v>96</v>
      </c>
      <c r="C15" s="10" t="s">
        <v>97</v>
      </c>
      <c r="D15" s="11" t="s">
        <v>0</v>
      </c>
      <c r="E15" s="12" t="s">
        <v>0</v>
      </c>
      <c r="F15" s="12" t="s">
        <v>0</v>
      </c>
      <c r="G15" s="13" t="s">
        <v>0</v>
      </c>
      <c r="H15" s="28" t="s">
        <v>0</v>
      </c>
    </row>
    <row r="16" ht="15" customHeight="1" spans="1:8">
      <c r="A16" s="28" t="s">
        <v>0</v>
      </c>
      <c r="B16" s="9" t="s">
        <v>98</v>
      </c>
      <c r="C16" s="10" t="s">
        <v>99</v>
      </c>
      <c r="D16" s="11" t="s">
        <v>87</v>
      </c>
      <c r="E16" s="12" t="s">
        <v>100</v>
      </c>
      <c r="F16" s="14"/>
      <c r="G16" s="15" t="str">
        <f>IF(ISBLANK(E16),"",IF(ISBLANK(F16),"",E16*F16))</f>
        <v/>
      </c>
      <c r="H16" s="28" t="s">
        <v>0</v>
      </c>
    </row>
    <row r="17" ht="409.5" customHeight="1" spans="1:8">
      <c r="A17" s="28" t="s">
        <v>0</v>
      </c>
      <c r="B17" s="9" t="s">
        <v>0</v>
      </c>
      <c r="C17" s="10" t="s">
        <v>0</v>
      </c>
      <c r="D17" s="11" t="s">
        <v>0</v>
      </c>
      <c r="E17" s="12" t="s">
        <v>0</v>
      </c>
      <c r="F17" s="14" t="s">
        <v>0</v>
      </c>
      <c r="G17" s="15" t="s">
        <v>0</v>
      </c>
      <c r="H17" s="28" t="s">
        <v>0</v>
      </c>
    </row>
    <row r="18" ht="15" customHeight="1" spans="1:8">
      <c r="A18" s="28" t="s">
        <v>0</v>
      </c>
      <c r="B18" s="16" t="s">
        <v>101</v>
      </c>
      <c r="C18" s="16" t="s">
        <v>0</v>
      </c>
      <c r="D18" s="17">
        <f>SUM(G1:G17)</f>
        <v>0</v>
      </c>
      <c r="E18" s="17" t="s">
        <v>0</v>
      </c>
      <c r="F18" s="18" t="s">
        <v>74</v>
      </c>
      <c r="G18" s="18" t="s">
        <v>0</v>
      </c>
      <c r="H18" s="28" t="s">
        <v>0</v>
      </c>
    </row>
    <row r="19" ht="27" customHeight="1" spans="1:8">
      <c r="A19" s="28" t="s">
        <v>0</v>
      </c>
      <c r="B19" s="28" t="s">
        <v>0</v>
      </c>
      <c r="C19" s="28" t="s">
        <v>0</v>
      </c>
      <c r="D19" s="28" t="s">
        <v>0</v>
      </c>
      <c r="E19" s="28" t="s">
        <v>0</v>
      </c>
      <c r="F19" s="28" t="s">
        <v>0</v>
      </c>
      <c r="G19" s="28" t="s">
        <v>0</v>
      </c>
      <c r="H19" s="28" t="s">
        <v>0</v>
      </c>
    </row>
  </sheetData>
  <sheetProtection sheet="1" objects="1" scenarios="1"/>
  <mergeCells count="6">
    <mergeCell ref="B2:G2"/>
    <mergeCell ref="B3:G3"/>
    <mergeCell ref="B4:G4"/>
    <mergeCell ref="B18:C18"/>
    <mergeCell ref="D18:E18"/>
    <mergeCell ref="F18:G18"/>
  </mergeCells>
  <pageMargins left="0" right="0" top="0" bottom="0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opLeftCell="A2" workbookViewId="0">
      <selection activeCell="F8" sqref="F8"/>
    </sheetView>
  </sheetViews>
  <sheetFormatPr defaultColWidth="9" defaultRowHeight="14.4" outlineLevelCol="6"/>
  <cols>
    <col min="1" max="1" width="11.6666666666667" style="1" customWidth="1"/>
    <col min="2" max="2" width="6.66666666666667" style="1" customWidth="1"/>
    <col min="3" max="3" width="8.33333333333333" style="1" customWidth="1"/>
    <col min="4" max="4" width="28.8333333333333" style="1" customWidth="1"/>
    <col min="5" max="5" width="25" style="1" customWidth="1"/>
    <col min="6" max="6" width="11.6666666666667" style="1" customWidth="1"/>
    <col min="7" max="7" width="7" style="1" customWidth="1"/>
    <col min="8" max="16384" width="9" style="1"/>
  </cols>
  <sheetData>
    <row r="1" ht="42" customHeight="1" spans="1:7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</row>
    <row r="2" ht="27" customHeight="1" spans="1:7">
      <c r="A2" s="2" t="s">
        <v>0</v>
      </c>
      <c r="B2" s="20" t="s">
        <v>34</v>
      </c>
      <c r="C2" s="20" t="s">
        <v>0</v>
      </c>
      <c r="D2" s="20" t="s">
        <v>0</v>
      </c>
      <c r="E2" s="20" t="s">
        <v>0</v>
      </c>
      <c r="F2" s="20" t="s">
        <v>0</v>
      </c>
      <c r="G2" s="2" t="s">
        <v>0</v>
      </c>
    </row>
    <row r="3" ht="15" customHeight="1" spans="1:7">
      <c r="A3" s="2" t="s">
        <v>0</v>
      </c>
      <c r="B3" s="21" t="s">
        <v>102</v>
      </c>
      <c r="C3" s="21" t="s">
        <v>0</v>
      </c>
      <c r="D3" s="21" t="s">
        <v>0</v>
      </c>
      <c r="E3" s="22" t="s">
        <v>0</v>
      </c>
      <c r="F3" s="22" t="s">
        <v>0</v>
      </c>
      <c r="G3" s="2" t="s">
        <v>0</v>
      </c>
    </row>
    <row r="4" ht="1" customHeight="1" spans="1:7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</row>
    <row r="5" ht="25" customHeight="1" spans="1:7">
      <c r="A5" s="2" t="s">
        <v>0</v>
      </c>
      <c r="B5" s="23" t="s">
        <v>36</v>
      </c>
      <c r="C5" s="24" t="s">
        <v>37</v>
      </c>
      <c r="D5" s="24" t="s">
        <v>38</v>
      </c>
      <c r="E5" s="24" t="s">
        <v>0</v>
      </c>
      <c r="F5" s="25" t="s">
        <v>39</v>
      </c>
      <c r="G5" s="2" t="s">
        <v>0</v>
      </c>
    </row>
    <row r="6" ht="15" customHeight="1" spans="1:7">
      <c r="A6" s="2" t="s">
        <v>0</v>
      </c>
      <c r="B6" s="9" t="s">
        <v>11</v>
      </c>
      <c r="C6" s="11" t="s">
        <v>14</v>
      </c>
      <c r="D6" s="11" t="s">
        <v>40</v>
      </c>
      <c r="E6" s="11" t="s">
        <v>0</v>
      </c>
      <c r="F6" s="15">
        <f>'【西沟村】 总 则'!D13</f>
        <v>0</v>
      </c>
      <c r="G6" s="2" t="s">
        <v>0</v>
      </c>
    </row>
    <row r="7" ht="15" customHeight="1" spans="1:7">
      <c r="A7" s="2" t="s">
        <v>0</v>
      </c>
      <c r="B7" s="9" t="s">
        <v>41</v>
      </c>
      <c r="C7" s="11" t="s">
        <v>16</v>
      </c>
      <c r="D7" s="11" t="s">
        <v>42</v>
      </c>
      <c r="E7" s="11" t="s">
        <v>0</v>
      </c>
      <c r="F7" s="15">
        <f>'【西沟村】路 面'!D18</f>
        <v>0</v>
      </c>
      <c r="G7" s="2" t="s">
        <v>0</v>
      </c>
    </row>
    <row r="8" ht="15" customHeight="1" spans="1:7">
      <c r="A8" s="2" t="s">
        <v>0</v>
      </c>
      <c r="B8" s="9" t="s">
        <v>43</v>
      </c>
      <c r="C8" s="11" t="s">
        <v>12</v>
      </c>
      <c r="D8" s="11" t="s">
        <v>0</v>
      </c>
      <c r="E8" s="11" t="s">
        <v>0</v>
      </c>
      <c r="F8" s="15">
        <f>F6+F7</f>
        <v>0</v>
      </c>
      <c r="G8" s="2" t="s">
        <v>0</v>
      </c>
    </row>
    <row r="9" ht="15" customHeight="1" spans="1:7">
      <c r="A9" s="2" t="s">
        <v>0</v>
      </c>
      <c r="B9" s="9" t="s">
        <v>44</v>
      </c>
      <c r="C9" s="11" t="s">
        <v>19</v>
      </c>
      <c r="D9" s="11" t="s">
        <v>0</v>
      </c>
      <c r="E9" s="11" t="s">
        <v>0</v>
      </c>
      <c r="F9" s="13" t="s">
        <v>0</v>
      </c>
      <c r="G9" s="2" t="s">
        <v>0</v>
      </c>
    </row>
    <row r="10" ht="15" customHeight="1" spans="1:7">
      <c r="A10" s="2" t="s">
        <v>0</v>
      </c>
      <c r="B10" s="9" t="s">
        <v>45</v>
      </c>
      <c r="C10" s="11" t="s">
        <v>21</v>
      </c>
      <c r="D10" s="11" t="s">
        <v>0</v>
      </c>
      <c r="E10" s="11" t="s">
        <v>0</v>
      </c>
      <c r="F10" s="15"/>
      <c r="G10" s="2" t="s">
        <v>0</v>
      </c>
    </row>
    <row r="11" ht="15" customHeight="1" spans="1:7">
      <c r="A11" s="2" t="s">
        <v>0</v>
      </c>
      <c r="B11" s="9" t="s">
        <v>46</v>
      </c>
      <c r="C11" s="11" t="s">
        <v>23</v>
      </c>
      <c r="D11" s="11" t="s">
        <v>0</v>
      </c>
      <c r="E11" s="11" t="s">
        <v>0</v>
      </c>
      <c r="F11" s="13" t="s">
        <v>0</v>
      </c>
      <c r="G11" s="2" t="s">
        <v>0</v>
      </c>
    </row>
    <row r="12" ht="15" customHeight="1" spans="1:7">
      <c r="A12" s="2" t="s">
        <v>0</v>
      </c>
      <c r="B12" s="9" t="s">
        <v>47</v>
      </c>
      <c r="C12" s="11" t="s">
        <v>31</v>
      </c>
      <c r="D12" s="11" t="s">
        <v>0</v>
      </c>
      <c r="E12" s="11" t="s">
        <v>0</v>
      </c>
      <c r="F12" s="15"/>
      <c r="G12" s="2" t="s">
        <v>0</v>
      </c>
    </row>
    <row r="13" ht="15" customHeight="1" spans="1:7">
      <c r="A13" s="2" t="s">
        <v>0</v>
      </c>
      <c r="B13" s="9" t="s">
        <v>48</v>
      </c>
      <c r="C13" s="11" t="s">
        <v>33</v>
      </c>
      <c r="D13" s="11" t="s">
        <v>0</v>
      </c>
      <c r="E13" s="11" t="s">
        <v>0</v>
      </c>
      <c r="F13" s="15">
        <f>F8</f>
        <v>0</v>
      </c>
      <c r="G13" s="2" t="s">
        <v>0</v>
      </c>
    </row>
    <row r="14" ht="409.5" customHeight="1" spans="1:7">
      <c r="A14" s="2" t="s">
        <v>0</v>
      </c>
      <c r="B14" s="9" t="s">
        <v>0</v>
      </c>
      <c r="C14" s="11" t="s">
        <v>0</v>
      </c>
      <c r="D14" s="11" t="s">
        <v>0</v>
      </c>
      <c r="E14" s="11" t="s">
        <v>0</v>
      </c>
      <c r="F14" s="15" t="s">
        <v>0</v>
      </c>
      <c r="G14" s="2" t="s">
        <v>0</v>
      </c>
    </row>
    <row r="15" ht="15" customHeight="1" spans="1:7">
      <c r="A15" s="2" t="s">
        <v>0</v>
      </c>
      <c r="B15" s="26" t="s">
        <v>49</v>
      </c>
      <c r="C15" s="26" t="s">
        <v>0</v>
      </c>
      <c r="D15" s="26" t="s">
        <v>0</v>
      </c>
      <c r="E15" s="26" t="s">
        <v>0</v>
      </c>
      <c r="F15" s="27" t="s">
        <v>50</v>
      </c>
      <c r="G15" s="2" t="s">
        <v>0</v>
      </c>
    </row>
    <row r="16" ht="12" customHeight="1" spans="1:7">
      <c r="A16" s="2" t="s">
        <v>0</v>
      </c>
      <c r="B16" s="2" t="s">
        <v>0</v>
      </c>
      <c r="C16" s="2" t="s">
        <v>0</v>
      </c>
      <c r="D16" s="2" t="s">
        <v>0</v>
      </c>
      <c r="E16" s="2" t="s">
        <v>0</v>
      </c>
      <c r="F16" s="2" t="s">
        <v>0</v>
      </c>
      <c r="G16" s="2" t="s">
        <v>0</v>
      </c>
    </row>
  </sheetData>
  <sheetProtection sheet="1" objects="1"/>
  <mergeCells count="13">
    <mergeCell ref="B2:F2"/>
    <mergeCell ref="B3:D3"/>
    <mergeCell ref="D5:E5"/>
    <mergeCell ref="D6:E6"/>
    <mergeCell ref="D7:E7"/>
    <mergeCell ref="C8:E8"/>
    <mergeCell ref="C9:E9"/>
    <mergeCell ref="C10:E10"/>
    <mergeCell ref="C11:E11"/>
    <mergeCell ref="C12:E12"/>
    <mergeCell ref="C13:E13"/>
    <mergeCell ref="C14:E14"/>
    <mergeCell ref="B15:E15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opLeftCell="A2" workbookViewId="0">
      <selection activeCell="F11" sqref="F11"/>
    </sheetView>
  </sheetViews>
  <sheetFormatPr defaultColWidth="9" defaultRowHeight="14.4" outlineLevelCol="7"/>
  <cols>
    <col min="1" max="1" width="11.6666666666667" style="1" customWidth="1"/>
    <col min="2" max="2" width="8.33333333333333" style="1" customWidth="1"/>
    <col min="3" max="3" width="35.5" style="1" customWidth="1"/>
    <col min="4" max="4" width="6.66666666666667" style="1" customWidth="1"/>
    <col min="5" max="7" width="10" style="1" customWidth="1"/>
    <col min="8" max="8" width="7" style="1" customWidth="1"/>
    <col min="9" max="16384" width="9" style="1"/>
  </cols>
  <sheetData>
    <row r="1" s="1" customFormat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</row>
    <row r="2" s="1" customFormat="1" ht="33" customHeight="1" spans="1:8">
      <c r="A2" s="2" t="s">
        <v>0</v>
      </c>
      <c r="B2" s="3" t="s">
        <v>51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2" t="s">
        <v>0</v>
      </c>
    </row>
    <row r="3" s="1" customFormat="1" ht="33" customHeight="1" spans="1:8">
      <c r="A3" s="2" t="s">
        <v>0</v>
      </c>
      <c r="B3" s="4" t="s">
        <v>52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2" t="s">
        <v>0</v>
      </c>
    </row>
    <row r="4" s="1" customFormat="1" ht="22" customHeight="1" spans="1:8">
      <c r="A4" s="2" t="s">
        <v>0</v>
      </c>
      <c r="B4" s="5" t="s">
        <v>53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2" t="s">
        <v>0</v>
      </c>
    </row>
    <row r="5" s="1" customFormat="1" ht="17" customHeight="1" spans="1:8">
      <c r="A5" s="2" t="s">
        <v>0</v>
      </c>
      <c r="B5" s="6" t="s">
        <v>54</v>
      </c>
      <c r="C5" s="7" t="s">
        <v>55</v>
      </c>
      <c r="D5" s="7" t="s">
        <v>5</v>
      </c>
      <c r="E5" s="7" t="s">
        <v>56</v>
      </c>
      <c r="F5" s="7" t="s">
        <v>57</v>
      </c>
      <c r="G5" s="8" t="s">
        <v>58</v>
      </c>
      <c r="H5" s="2" t="s">
        <v>0</v>
      </c>
    </row>
    <row r="6" s="1" customFormat="1" ht="15" customHeight="1" spans="1:8">
      <c r="A6" s="2" t="s">
        <v>0</v>
      </c>
      <c r="B6" s="9" t="s">
        <v>59</v>
      </c>
      <c r="C6" s="10" t="s">
        <v>60</v>
      </c>
      <c r="D6" s="11" t="s">
        <v>0</v>
      </c>
      <c r="E6" s="12" t="s">
        <v>0</v>
      </c>
      <c r="F6" s="12" t="s">
        <v>0</v>
      </c>
      <c r="G6" s="13" t="s">
        <v>0</v>
      </c>
      <c r="H6" s="2" t="s">
        <v>0</v>
      </c>
    </row>
    <row r="7" s="1" customFormat="1" ht="15" customHeight="1" spans="1:8">
      <c r="A7" s="2" t="s">
        <v>0</v>
      </c>
      <c r="B7" s="9" t="s">
        <v>61</v>
      </c>
      <c r="C7" s="10" t="s">
        <v>62</v>
      </c>
      <c r="D7" s="11" t="s">
        <v>0</v>
      </c>
      <c r="E7" s="12" t="s">
        <v>0</v>
      </c>
      <c r="F7" s="12" t="s">
        <v>0</v>
      </c>
      <c r="G7" s="13" t="s">
        <v>0</v>
      </c>
      <c r="H7" s="2" t="s">
        <v>0</v>
      </c>
    </row>
    <row r="8" s="1" customFormat="1" ht="21" customHeight="1" spans="1:8">
      <c r="A8" s="2" t="s">
        <v>0</v>
      </c>
      <c r="B8" s="9" t="s">
        <v>63</v>
      </c>
      <c r="C8" s="10" t="s">
        <v>64</v>
      </c>
      <c r="D8" s="11" t="s">
        <v>65</v>
      </c>
      <c r="E8" s="12" t="s">
        <v>66</v>
      </c>
      <c r="F8" s="19">
        <f>'【西沟村】路 面'!D18*0.3%</f>
        <v>0</v>
      </c>
      <c r="G8" s="15">
        <f t="shared" ref="G8:G11" si="0">E8*F8</f>
        <v>0</v>
      </c>
      <c r="H8" s="2" t="s">
        <v>0</v>
      </c>
    </row>
    <row r="9" s="1" customFormat="1" ht="21" customHeight="1" spans="1:8">
      <c r="A9" s="2" t="s">
        <v>0</v>
      </c>
      <c r="B9" s="9" t="s">
        <v>67</v>
      </c>
      <c r="C9" s="10" t="s">
        <v>68</v>
      </c>
      <c r="D9" s="11" t="s">
        <v>65</v>
      </c>
      <c r="E9" s="12" t="s">
        <v>66</v>
      </c>
      <c r="F9" s="19">
        <f>'【西沟村】路 面'!D18*0.1%</f>
        <v>0</v>
      </c>
      <c r="G9" s="15">
        <f t="shared" si="0"/>
        <v>0</v>
      </c>
      <c r="H9" s="2" t="s">
        <v>0</v>
      </c>
    </row>
    <row r="10" s="1" customFormat="1" ht="15" customHeight="1" spans="1:8">
      <c r="A10" s="2" t="s">
        <v>0</v>
      </c>
      <c r="B10" s="9" t="s">
        <v>69</v>
      </c>
      <c r="C10" s="10" t="s">
        <v>70</v>
      </c>
      <c r="D10" s="11" t="s">
        <v>0</v>
      </c>
      <c r="E10" s="12" t="s">
        <v>0</v>
      </c>
      <c r="F10" s="19" t="s">
        <v>0</v>
      </c>
      <c r="G10" s="13" t="s">
        <v>0</v>
      </c>
      <c r="H10" s="2" t="s">
        <v>0</v>
      </c>
    </row>
    <row r="11" s="1" customFormat="1" ht="21" customHeight="1" spans="1:8">
      <c r="A11" s="2" t="s">
        <v>0</v>
      </c>
      <c r="B11" s="9" t="s">
        <v>71</v>
      </c>
      <c r="C11" s="10" t="s">
        <v>72</v>
      </c>
      <c r="D11" s="11" t="s">
        <v>65</v>
      </c>
      <c r="E11" s="12" t="s">
        <v>66</v>
      </c>
      <c r="F11" s="19">
        <f>'【西沟村】路 面'!D18*1.5%</f>
        <v>0</v>
      </c>
      <c r="G11" s="15">
        <f t="shared" si="0"/>
        <v>0</v>
      </c>
      <c r="H11" s="2" t="s">
        <v>0</v>
      </c>
    </row>
    <row r="12" ht="409.5" customHeight="1" spans="1:8">
      <c r="A12" s="2" t="s">
        <v>0</v>
      </c>
      <c r="B12" s="9" t="s">
        <v>0</v>
      </c>
      <c r="C12" s="10" t="s">
        <v>0</v>
      </c>
      <c r="D12" s="11" t="s">
        <v>0</v>
      </c>
      <c r="E12" s="12" t="s">
        <v>0</v>
      </c>
      <c r="F12" s="12" t="s">
        <v>0</v>
      </c>
      <c r="G12" s="15" t="s">
        <v>0</v>
      </c>
      <c r="H12" s="2" t="s">
        <v>0</v>
      </c>
    </row>
    <row r="13" ht="15" customHeight="1" spans="1:8">
      <c r="A13" s="2" t="s">
        <v>0</v>
      </c>
      <c r="B13" s="16" t="s">
        <v>73</v>
      </c>
      <c r="C13" s="16" t="s">
        <v>0</v>
      </c>
      <c r="D13" s="17">
        <f>SUM(G1:G12)</f>
        <v>0</v>
      </c>
      <c r="E13" s="17" t="s">
        <v>0</v>
      </c>
      <c r="F13" s="18" t="s">
        <v>74</v>
      </c>
      <c r="G13" s="18" t="s">
        <v>0</v>
      </c>
      <c r="H13" s="2" t="s">
        <v>0</v>
      </c>
    </row>
    <row r="14" ht="27" customHeight="1" spans="1:8">
      <c r="A14" s="2" t="s">
        <v>0</v>
      </c>
      <c r="B14" s="2" t="s">
        <v>0</v>
      </c>
      <c r="C14" s="2" t="s">
        <v>0</v>
      </c>
      <c r="D14" s="2" t="s">
        <v>0</v>
      </c>
      <c r="E14" s="2" t="s">
        <v>0</v>
      </c>
      <c r="F14" s="2" t="s">
        <v>0</v>
      </c>
      <c r="G14" s="2" t="s">
        <v>0</v>
      </c>
      <c r="H14" s="2" t="s">
        <v>0</v>
      </c>
    </row>
  </sheetData>
  <sheetProtection sheet="1" objects="1"/>
  <mergeCells count="6">
    <mergeCell ref="B2:G2"/>
    <mergeCell ref="B3:G3"/>
    <mergeCell ref="B4:G4"/>
    <mergeCell ref="B13:C13"/>
    <mergeCell ref="D13:E13"/>
    <mergeCell ref="F13:G1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opLeftCell="A2" workbookViewId="0">
      <selection activeCell="C14" sqref="C14"/>
    </sheetView>
  </sheetViews>
  <sheetFormatPr defaultColWidth="9" defaultRowHeight="14.4" outlineLevelCol="7"/>
  <cols>
    <col min="1" max="1" width="11.6666666666667" style="1" customWidth="1"/>
    <col min="2" max="2" width="8.33333333333333" style="1" customWidth="1"/>
    <col min="3" max="3" width="35.5" style="1" customWidth="1"/>
    <col min="4" max="4" width="6.66666666666667" style="1" customWidth="1"/>
    <col min="5" max="7" width="10" style="1" customWidth="1"/>
    <col min="8" max="8" width="7" style="1" customWidth="1"/>
    <col min="9" max="16384" width="9" style="1"/>
  </cols>
  <sheetData>
    <row r="1" s="1" customFormat="1" ht="42" customHeight="1" spans="1:8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</row>
    <row r="2" s="1" customFormat="1" ht="33" customHeight="1" spans="1:8">
      <c r="A2" s="2" t="s">
        <v>0</v>
      </c>
      <c r="B2" s="3" t="s">
        <v>51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2" t="s">
        <v>0</v>
      </c>
    </row>
    <row r="3" s="1" customFormat="1" ht="33" customHeight="1" spans="1:8">
      <c r="A3" s="2" t="s">
        <v>0</v>
      </c>
      <c r="B3" s="4" t="s">
        <v>52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2" t="s">
        <v>0</v>
      </c>
    </row>
    <row r="4" s="1" customFormat="1" ht="22" customHeight="1" spans="1:8">
      <c r="A4" s="2" t="s">
        <v>0</v>
      </c>
      <c r="B4" s="5" t="s">
        <v>75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2" t="s">
        <v>0</v>
      </c>
    </row>
    <row r="5" s="1" customFormat="1" ht="17" customHeight="1" spans="1:8">
      <c r="A5" s="2" t="s">
        <v>0</v>
      </c>
      <c r="B5" s="6" t="s">
        <v>54</v>
      </c>
      <c r="C5" s="7" t="s">
        <v>55</v>
      </c>
      <c r="D5" s="7" t="s">
        <v>5</v>
      </c>
      <c r="E5" s="7" t="s">
        <v>56</v>
      </c>
      <c r="F5" s="7" t="s">
        <v>57</v>
      </c>
      <c r="G5" s="8" t="s">
        <v>58</v>
      </c>
      <c r="H5" s="2" t="s">
        <v>0</v>
      </c>
    </row>
    <row r="6" s="1" customFormat="1" ht="15" customHeight="1" spans="1:8">
      <c r="A6" s="2" t="s">
        <v>0</v>
      </c>
      <c r="B6" s="9" t="s">
        <v>76</v>
      </c>
      <c r="C6" s="10" t="s">
        <v>77</v>
      </c>
      <c r="D6" s="11" t="s">
        <v>0</v>
      </c>
      <c r="E6" s="12" t="s">
        <v>0</v>
      </c>
      <c r="F6" s="12" t="s">
        <v>0</v>
      </c>
      <c r="G6" s="13" t="s">
        <v>0</v>
      </c>
      <c r="H6" s="2" t="s">
        <v>0</v>
      </c>
    </row>
    <row r="7" s="1" customFormat="1" ht="15" customHeight="1" spans="1:8">
      <c r="A7" s="2" t="s">
        <v>0</v>
      </c>
      <c r="B7" s="9" t="s">
        <v>78</v>
      </c>
      <c r="C7" s="10" t="s">
        <v>79</v>
      </c>
      <c r="D7" s="11" t="s">
        <v>0</v>
      </c>
      <c r="E7" s="12" t="s">
        <v>0</v>
      </c>
      <c r="F7" s="12" t="s">
        <v>0</v>
      </c>
      <c r="G7" s="13" t="s">
        <v>0</v>
      </c>
      <c r="H7" s="2" t="s">
        <v>0</v>
      </c>
    </row>
    <row r="8" s="1" customFormat="1" ht="15" customHeight="1" spans="1:8">
      <c r="A8" s="2" t="s">
        <v>0</v>
      </c>
      <c r="B8" s="9" t="s">
        <v>63</v>
      </c>
      <c r="C8" s="10" t="s">
        <v>80</v>
      </c>
      <c r="D8" s="11" t="s">
        <v>81</v>
      </c>
      <c r="E8" s="12" t="s">
        <v>103</v>
      </c>
      <c r="F8" s="14"/>
      <c r="G8" s="15" t="str">
        <f>IF(ISBLANK(E8),"",IF(ISBLANK(F8),"",E8*F8))</f>
        <v/>
      </c>
      <c r="H8" s="2" t="s">
        <v>0</v>
      </c>
    </row>
    <row r="9" s="1" customFormat="1" ht="15" customHeight="1" spans="1:8">
      <c r="A9" s="2" t="s">
        <v>0</v>
      </c>
      <c r="B9" s="9" t="s">
        <v>83</v>
      </c>
      <c r="C9" s="10" t="s">
        <v>84</v>
      </c>
      <c r="D9" s="11" t="s">
        <v>0</v>
      </c>
      <c r="E9" s="12" t="s">
        <v>0</v>
      </c>
      <c r="F9" s="12" t="s">
        <v>0</v>
      </c>
      <c r="G9" s="13" t="s">
        <v>0</v>
      </c>
      <c r="H9" s="2" t="s">
        <v>0</v>
      </c>
    </row>
    <row r="10" s="1" customFormat="1" ht="15" customHeight="1" spans="1:8">
      <c r="A10" s="2" t="s">
        <v>0</v>
      </c>
      <c r="B10" s="9" t="s">
        <v>85</v>
      </c>
      <c r="C10" s="10" t="s">
        <v>84</v>
      </c>
      <c r="D10" s="11" t="s">
        <v>0</v>
      </c>
      <c r="E10" s="12" t="s">
        <v>0</v>
      </c>
      <c r="F10" s="12" t="s">
        <v>0</v>
      </c>
      <c r="G10" s="13" t="s">
        <v>0</v>
      </c>
      <c r="H10" s="2" t="s">
        <v>0</v>
      </c>
    </row>
    <row r="11" s="1" customFormat="1" ht="15" customHeight="1" spans="1:8">
      <c r="A11" s="2" t="s">
        <v>0</v>
      </c>
      <c r="B11" s="9" t="s">
        <v>63</v>
      </c>
      <c r="C11" s="10" t="s">
        <v>86</v>
      </c>
      <c r="D11" s="11" t="s">
        <v>87</v>
      </c>
      <c r="E11" s="12" t="s">
        <v>104</v>
      </c>
      <c r="F11" s="14"/>
      <c r="G11" s="15" t="str">
        <f t="shared" ref="G8:G14" si="0">IF(ISBLANK(E11),"",IF(ISBLANK(F11),"",E11*F11))</f>
        <v/>
      </c>
      <c r="H11" s="2" t="s">
        <v>0</v>
      </c>
    </row>
    <row r="12" s="1" customFormat="1" ht="15" customHeight="1" spans="1:8">
      <c r="A12" s="2" t="s">
        <v>0</v>
      </c>
      <c r="B12" s="9" t="s">
        <v>89</v>
      </c>
      <c r="C12" s="10" t="s">
        <v>90</v>
      </c>
      <c r="D12" s="11" t="s">
        <v>0</v>
      </c>
      <c r="E12" s="12" t="s">
        <v>0</v>
      </c>
      <c r="F12" s="12" t="s">
        <v>0</v>
      </c>
      <c r="G12" s="13" t="s">
        <v>0</v>
      </c>
      <c r="H12" s="2" t="s">
        <v>0</v>
      </c>
    </row>
    <row r="13" s="1" customFormat="1" ht="15" customHeight="1" spans="1:8">
      <c r="A13" s="2" t="s">
        <v>0</v>
      </c>
      <c r="B13" s="9" t="s">
        <v>63</v>
      </c>
      <c r="C13" s="10" t="s">
        <v>91</v>
      </c>
      <c r="D13" s="11" t="s">
        <v>92</v>
      </c>
      <c r="E13" s="12" t="s">
        <v>105</v>
      </c>
      <c r="F13" s="14"/>
      <c r="G13" s="15" t="str">
        <f t="shared" si="0"/>
        <v/>
      </c>
      <c r="H13" s="2" t="s">
        <v>0</v>
      </c>
    </row>
    <row r="14" s="1" customFormat="1" ht="15" customHeight="1" spans="1:8">
      <c r="A14" s="2" t="s">
        <v>0</v>
      </c>
      <c r="B14" s="9" t="s">
        <v>67</v>
      </c>
      <c r="C14" s="10" t="s">
        <v>106</v>
      </c>
      <c r="D14" s="11" t="s">
        <v>92</v>
      </c>
      <c r="E14" s="12" t="s">
        <v>107</v>
      </c>
      <c r="F14" s="14"/>
      <c r="G14" s="15" t="str">
        <f t="shared" si="0"/>
        <v/>
      </c>
      <c r="H14" s="2" t="s">
        <v>0</v>
      </c>
    </row>
    <row r="15" s="1" customFormat="1" ht="15" customHeight="1" spans="1:8">
      <c r="A15" s="2" t="s">
        <v>0</v>
      </c>
      <c r="B15" s="9" t="s">
        <v>96</v>
      </c>
      <c r="C15" s="10" t="s">
        <v>97</v>
      </c>
      <c r="D15" s="11" t="s">
        <v>0</v>
      </c>
      <c r="E15" s="12" t="s">
        <v>0</v>
      </c>
      <c r="F15" s="12" t="s">
        <v>0</v>
      </c>
      <c r="G15" s="13" t="s">
        <v>0</v>
      </c>
      <c r="H15" s="2" t="s">
        <v>0</v>
      </c>
    </row>
    <row r="16" s="1" customFormat="1" ht="15" customHeight="1" spans="1:8">
      <c r="A16" s="2" t="s">
        <v>0</v>
      </c>
      <c r="B16" s="9" t="s">
        <v>98</v>
      </c>
      <c r="C16" s="10" t="s">
        <v>99</v>
      </c>
      <c r="D16" s="11" t="s">
        <v>87</v>
      </c>
      <c r="E16" s="12" t="s">
        <v>108</v>
      </c>
      <c r="F16" s="14"/>
      <c r="G16" s="15" t="str">
        <f>IF(ISBLANK(E16),"",IF(ISBLANK(F16),"",E16*F16))</f>
        <v/>
      </c>
      <c r="H16" s="2" t="s">
        <v>0</v>
      </c>
    </row>
    <row r="17" ht="409.5" customHeight="1" spans="1:8">
      <c r="A17" s="2" t="s">
        <v>0</v>
      </c>
      <c r="B17" s="9" t="s">
        <v>0</v>
      </c>
      <c r="C17" s="10" t="s">
        <v>0</v>
      </c>
      <c r="D17" s="11" t="s">
        <v>0</v>
      </c>
      <c r="E17" s="12" t="s">
        <v>0</v>
      </c>
      <c r="F17" s="12" t="s">
        <v>0</v>
      </c>
      <c r="G17" s="15" t="s">
        <v>0</v>
      </c>
      <c r="H17" s="2" t="s">
        <v>0</v>
      </c>
    </row>
    <row r="18" ht="15" customHeight="1" spans="1:8">
      <c r="A18" s="2" t="s">
        <v>0</v>
      </c>
      <c r="B18" s="16" t="s">
        <v>101</v>
      </c>
      <c r="C18" s="16" t="s">
        <v>0</v>
      </c>
      <c r="D18" s="17">
        <f>SUM(G1:G17)</f>
        <v>0</v>
      </c>
      <c r="E18" s="17" t="s">
        <v>0</v>
      </c>
      <c r="F18" s="18" t="s">
        <v>74</v>
      </c>
      <c r="G18" s="18" t="s">
        <v>0</v>
      </c>
      <c r="H18" s="2" t="s">
        <v>0</v>
      </c>
    </row>
    <row r="19" ht="27" customHeight="1" spans="1:8">
      <c r="A19" s="2" t="s">
        <v>0</v>
      </c>
      <c r="B19" s="2" t="s">
        <v>0</v>
      </c>
      <c r="C19" s="2" t="s">
        <v>0</v>
      </c>
      <c r="D19" s="2" t="s">
        <v>0</v>
      </c>
      <c r="E19" s="2" t="s">
        <v>0</v>
      </c>
      <c r="F19" s="2" t="s">
        <v>0</v>
      </c>
      <c r="G19" s="2" t="s">
        <v>0</v>
      </c>
      <c r="H19" s="2" t="s">
        <v>0</v>
      </c>
    </row>
  </sheetData>
  <sheetProtection sheet="1" objects="1"/>
  <mergeCells count="6">
    <mergeCell ref="B2:G2"/>
    <mergeCell ref="B3:G3"/>
    <mergeCell ref="B4:G4"/>
    <mergeCell ref="B18:C18"/>
    <mergeCell ref="D18:E18"/>
    <mergeCell ref="F18:G18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/>
  <rangeList sheetStid="3" master="" otherUserPermission="visible"/>
  <rangeList sheetStid="1" master="" otherUserPermission="visible"/>
  <rangeList sheetStid="2" master="" otherUserPermission="visible"/>
  <rangeList sheetStid="4" master="" otherUserPermission="visible"/>
  <rangeList sheetStid="5" master="" otherUserPermission="visible"/>
  <rangeList sheetStid="6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全标段工程量清单汇总表</vt:lpstr>
      <vt:lpstr>【柳林村】 投标报价汇总表</vt:lpstr>
      <vt:lpstr>【柳林村】总 则</vt:lpstr>
      <vt:lpstr>【柳林村】路 面</vt:lpstr>
      <vt:lpstr>【西沟村】投标报价汇总表</vt:lpstr>
      <vt:lpstr>【西沟村】 总 则</vt:lpstr>
      <vt:lpstr>【西沟村】路 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Mr.H.J</cp:lastModifiedBy>
  <dcterms:created xsi:type="dcterms:W3CDTF">2025-07-22T03:14:00Z</dcterms:created>
  <dcterms:modified xsi:type="dcterms:W3CDTF">2025-07-23T02:22:23Z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D54CF71C5C7F41BC996A5129A37790AE_12</vt:lpwstr>
  </property>
  <property fmtid="{D5CDD505-2E9C-101B-9397-08002B2CF9AE}" pid="3" name="KSOProductBuildVer">
    <vt:lpwstr>2052-12.1.0.21915</vt:lpwstr>
  </property>
</Properties>
</file>