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925"/>
  </bookViews>
  <sheets>
    <sheet name="2.【标表1】投标报价汇总表" sheetId="2" r:id="rId1"/>
    <sheet name="3.【标表2】工程量清单表" sheetId="3" r:id="rId2"/>
  </sheets>
  <definedNames>
    <definedName name="JR_PAGE_ANCHOR_0_1">#REF!</definedName>
    <definedName name="JR_PAGE_ANCHOR_1_1">'2.【标表1】投标报价汇总表'!$A$1</definedName>
    <definedName name="JR_PAGE_ANCHOR_2_1">'3.【标表2】工程量清单表'!$A$1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<sst xmlns="http://schemas.openxmlformats.org/spreadsheetml/2006/main" count="765" uniqueCount="175">
  <si>
    <t/>
  </si>
  <si>
    <r>
      <rPr>
        <b/>
        <sz val="18"/>
        <color rgb="FF000000"/>
        <rFont val="宋体"/>
        <charset val="134"/>
      </rPr>
      <t>投标报价汇总表</t>
    </r>
  </si>
  <si>
    <r>
      <rPr>
        <sz val="8"/>
        <color rgb="FF000000"/>
        <rFont val="宋体"/>
        <charset val="134"/>
      </rPr>
      <t>合同段：略阳县硖口驿镇大院子村红木沟道路项目</t>
    </r>
  </si>
  <si>
    <r>
      <rPr>
        <sz val="8"/>
        <color rgb="FF000000"/>
        <rFont val="宋体"/>
        <charset val="134"/>
      </rPr>
      <t>标表1</t>
    </r>
  </si>
  <si>
    <r>
      <rPr>
        <b/>
        <sz val="8"/>
        <color rgb="FF000000"/>
        <rFont val="宋体"/>
        <charset val="134"/>
      </rPr>
      <t>序号</t>
    </r>
  </si>
  <si>
    <r>
      <rPr>
        <b/>
        <sz val="8"/>
        <color rgb="FF000000"/>
        <rFont val="宋体"/>
        <charset val="134"/>
      </rPr>
      <t>章次</t>
    </r>
  </si>
  <si>
    <r>
      <rPr>
        <b/>
        <sz val="8"/>
        <color rgb="FF000000"/>
        <rFont val="宋体"/>
        <charset val="134"/>
      </rPr>
      <t>科目名称</t>
    </r>
  </si>
  <si>
    <r>
      <rPr>
        <b/>
        <sz val="8"/>
        <color rgb="FF000000"/>
        <rFont val="宋体"/>
        <charset val="134"/>
      </rPr>
      <t>金额（元）</t>
    </r>
  </si>
  <si>
    <r>
      <rPr>
        <sz val="8"/>
        <color rgb="FF000000"/>
        <rFont val="宋体"/>
        <charset val="134"/>
      </rPr>
      <t>1</t>
    </r>
  </si>
  <si>
    <r>
      <rPr>
        <sz val="8"/>
        <color rgb="FF000000"/>
        <rFont val="宋体"/>
        <charset val="134"/>
      </rPr>
      <t>100</t>
    </r>
  </si>
  <si>
    <r>
      <rPr>
        <sz val="8"/>
        <color rgb="FF000000"/>
        <rFont val="宋体"/>
        <charset val="134"/>
      </rPr>
      <t xml:space="preserve">  总 则</t>
    </r>
  </si>
  <si>
    <r>
      <rPr>
        <sz val="8"/>
        <color rgb="FF000000"/>
        <rFont val="宋体"/>
        <charset val="134"/>
      </rPr>
      <t>2</t>
    </r>
  </si>
  <si>
    <r>
      <rPr>
        <sz val="8"/>
        <color rgb="FF000000"/>
        <rFont val="宋体"/>
        <charset val="134"/>
      </rPr>
      <t>200</t>
    </r>
  </si>
  <si>
    <r>
      <rPr>
        <sz val="8"/>
        <color rgb="FF000000"/>
        <rFont val="宋体"/>
        <charset val="134"/>
      </rPr>
      <t xml:space="preserve">  路 基</t>
    </r>
  </si>
  <si>
    <r>
      <rPr>
        <sz val="8"/>
        <color rgb="FF000000"/>
        <rFont val="宋体"/>
        <charset val="134"/>
      </rPr>
      <t>3</t>
    </r>
  </si>
  <si>
    <r>
      <rPr>
        <sz val="8"/>
        <color rgb="FF000000"/>
        <rFont val="宋体"/>
        <charset val="134"/>
      </rPr>
      <t>300</t>
    </r>
  </si>
  <si>
    <r>
      <rPr>
        <sz val="8"/>
        <color rgb="FF000000"/>
        <rFont val="宋体"/>
        <charset val="134"/>
      </rPr>
      <t xml:space="preserve">  路 面</t>
    </r>
  </si>
  <si>
    <r>
      <rPr>
        <sz val="8"/>
        <color rgb="FF000000"/>
        <rFont val="宋体"/>
        <charset val="134"/>
      </rPr>
      <t>4</t>
    </r>
  </si>
  <si>
    <r>
      <rPr>
        <sz val="8"/>
        <color rgb="FF000000"/>
        <rFont val="宋体"/>
        <charset val="134"/>
      </rPr>
      <t>400</t>
    </r>
  </si>
  <si>
    <r>
      <rPr>
        <sz val="8"/>
        <color rgb="FF000000"/>
        <rFont val="宋体"/>
        <charset val="134"/>
      </rPr>
      <t xml:space="preserve">  桥梁、涵洞</t>
    </r>
  </si>
  <si>
    <r>
      <rPr>
        <sz val="8"/>
        <color rgb="FF000000"/>
        <rFont val="宋体"/>
        <charset val="134"/>
      </rPr>
      <t>5</t>
    </r>
  </si>
  <si>
    <r>
      <rPr>
        <sz val="8"/>
        <color rgb="FF000000"/>
        <rFont val="宋体"/>
        <charset val="134"/>
      </rPr>
      <t>600</t>
    </r>
  </si>
  <si>
    <r>
      <rPr>
        <sz val="8"/>
        <color rgb="FF000000"/>
        <rFont val="宋体"/>
        <charset val="134"/>
      </rPr>
      <t xml:space="preserve">  安全设施及预埋管线</t>
    </r>
  </si>
  <si>
    <r>
      <rPr>
        <sz val="8"/>
        <color rgb="FF000000"/>
        <rFont val="宋体"/>
        <charset val="134"/>
      </rPr>
      <t>6</t>
    </r>
  </si>
  <si>
    <r>
      <rPr>
        <sz val="8"/>
        <color rgb="FF000000"/>
        <rFont val="宋体"/>
        <charset val="134"/>
      </rPr>
      <t>第100章至第700章合计</t>
    </r>
  </si>
  <si>
    <r>
      <rPr>
        <sz val="8"/>
        <color rgb="FF000000"/>
        <rFont val="宋体"/>
        <charset val="134"/>
      </rPr>
      <t>7</t>
    </r>
  </si>
  <si>
    <r>
      <rPr>
        <sz val="8"/>
        <color rgb="FF000000"/>
        <rFont val="宋体"/>
        <charset val="134"/>
      </rPr>
      <t>已包含在清单合计中的材料、工程设备、专业工程暂估价合计</t>
    </r>
  </si>
  <si>
    <r>
      <rPr>
        <sz val="8"/>
        <color rgb="FF000000"/>
        <rFont val="宋体"/>
        <charset val="134"/>
      </rPr>
      <t>8</t>
    </r>
  </si>
  <si>
    <r>
      <rPr>
        <sz val="8"/>
        <color rgb="FF000000"/>
        <rFont val="宋体"/>
        <charset val="134"/>
      </rPr>
      <t>清单合计减去材料、工程设备、专业工程暂估价合计</t>
    </r>
  </si>
  <si>
    <r>
      <rPr>
        <sz val="8"/>
        <color rgb="FF000000"/>
        <rFont val="宋体"/>
        <charset val="134"/>
      </rPr>
      <t>9</t>
    </r>
  </si>
  <si>
    <r>
      <rPr>
        <sz val="8"/>
        <color rgb="FF000000"/>
        <rFont val="宋体"/>
        <charset val="134"/>
      </rPr>
      <t>计日工合计</t>
    </r>
  </si>
  <si>
    <r>
      <rPr>
        <sz val="8"/>
        <color rgb="FF000000"/>
        <rFont val="宋体"/>
        <charset val="134"/>
      </rPr>
      <t>10</t>
    </r>
  </si>
  <si>
    <r>
      <rPr>
        <sz val="8"/>
        <color rgb="FF000000"/>
        <rFont val="宋体"/>
        <charset val="134"/>
      </rPr>
      <t>暂列金额（不含计日工总额）</t>
    </r>
  </si>
  <si>
    <r>
      <rPr>
        <sz val="8"/>
        <color rgb="FF000000"/>
        <rFont val="宋体"/>
        <charset val="134"/>
      </rPr>
      <t>11</t>
    </r>
  </si>
  <si>
    <r>
      <rPr>
        <sz val="8"/>
        <color rgb="FF000000"/>
        <rFont val="宋体"/>
        <charset val="134"/>
      </rPr>
      <t>预算价</t>
    </r>
  </si>
  <si>
    <r>
      <rPr>
        <sz val="8"/>
        <color rgb="FF000000"/>
        <rFont val="宋体"/>
        <charset val="134"/>
      </rPr>
      <t>清单   第 1 页</t>
    </r>
  </si>
  <si>
    <r>
      <rPr>
        <sz val="8"/>
        <color rgb="FF000000"/>
        <rFont val="宋体"/>
        <charset val="134"/>
      </rPr>
      <t>共 1 页</t>
    </r>
  </si>
  <si>
    <r>
      <rPr>
        <b/>
        <sz val="18"/>
        <color rgb="FF000000"/>
        <rFont val="宋体"/>
        <charset val="134"/>
      </rPr>
      <t>工程量清单表</t>
    </r>
  </si>
  <si>
    <r>
      <rPr>
        <sz val="8"/>
        <color rgb="FF000000"/>
        <rFont val="宋体"/>
        <charset val="134"/>
      </rPr>
      <t>标表2</t>
    </r>
  </si>
  <si>
    <r>
      <rPr>
        <b/>
        <sz val="12"/>
        <color rgb="FF000000"/>
        <rFont val="宋体"/>
        <charset val="134"/>
      </rPr>
      <t>清单  第100章  总 则</t>
    </r>
  </si>
  <si>
    <r>
      <rPr>
        <b/>
        <sz val="8"/>
        <color rgb="FF000000"/>
        <rFont val="宋体"/>
        <charset val="134"/>
      </rPr>
      <t>子目号</t>
    </r>
  </si>
  <si>
    <r>
      <rPr>
        <b/>
        <sz val="8"/>
        <color rgb="FF000000"/>
        <rFont val="宋体"/>
        <charset val="134"/>
      </rPr>
      <t>子目名称</t>
    </r>
  </si>
  <si>
    <r>
      <rPr>
        <b/>
        <sz val="8"/>
        <color rgb="FF000000"/>
        <rFont val="宋体"/>
        <charset val="134"/>
      </rPr>
      <t>单位</t>
    </r>
  </si>
  <si>
    <r>
      <rPr>
        <b/>
        <sz val="8"/>
        <color rgb="FF000000"/>
        <rFont val="宋体"/>
        <charset val="134"/>
      </rPr>
      <t>数量</t>
    </r>
  </si>
  <si>
    <r>
      <rPr>
        <b/>
        <sz val="8"/>
        <color rgb="FF000000"/>
        <rFont val="宋体"/>
        <charset val="134"/>
      </rPr>
      <t>单价</t>
    </r>
  </si>
  <si>
    <r>
      <rPr>
        <b/>
        <sz val="8"/>
        <color rgb="FF000000"/>
        <rFont val="宋体"/>
        <charset val="134"/>
      </rPr>
      <t>合价</t>
    </r>
  </si>
  <si>
    <r>
      <rPr>
        <sz val="8"/>
        <color rgb="FF000000"/>
        <rFont val="宋体"/>
        <charset val="134"/>
      </rPr>
      <t>101</t>
    </r>
  </si>
  <si>
    <r>
      <rPr>
        <sz val="8"/>
        <color rgb="FF000000"/>
        <rFont val="宋体"/>
        <charset val="134"/>
      </rPr>
      <t>通则</t>
    </r>
  </si>
  <si>
    <r>
      <rPr>
        <sz val="8"/>
        <color rgb="FF000000"/>
        <rFont val="宋体"/>
        <charset val="134"/>
      </rPr>
      <t>101-1</t>
    </r>
  </si>
  <si>
    <r>
      <rPr>
        <sz val="8"/>
        <color rgb="FF000000"/>
        <rFont val="宋体"/>
        <charset val="134"/>
      </rPr>
      <t>保险费</t>
    </r>
  </si>
  <si>
    <r>
      <rPr>
        <sz val="8"/>
        <color rgb="FF000000"/>
        <rFont val="宋体"/>
        <charset val="134"/>
      </rPr>
      <t>-a</t>
    </r>
  </si>
  <si>
    <r>
      <rPr>
        <sz val="8"/>
        <color rgb="FF000000"/>
        <rFont val="宋体"/>
        <charset val="134"/>
      </rPr>
      <t>按合同条款规定，提供建筑工程一切险(200章-700章合计3‰)</t>
    </r>
  </si>
  <si>
    <r>
      <rPr>
        <sz val="8"/>
        <color rgb="FF000000"/>
        <rFont val="宋体"/>
        <charset val="134"/>
      </rPr>
      <t>总额</t>
    </r>
  </si>
  <si>
    <r>
      <rPr>
        <sz val="8"/>
        <color rgb="FF000000"/>
        <rFont val="Arial Narrow"/>
        <charset val="134"/>
      </rPr>
      <t>1</t>
    </r>
  </si>
  <si>
    <r>
      <rPr>
        <sz val="8"/>
        <color rgb="FF000000"/>
        <rFont val="宋体"/>
        <charset val="134"/>
      </rPr>
      <t>-b</t>
    </r>
  </si>
  <si>
    <r>
      <rPr>
        <sz val="8"/>
        <color rgb="FF000000"/>
        <rFont val="宋体"/>
        <charset val="134"/>
      </rPr>
      <t>按合同条款规定，提供第三者责任险(200章-700章合计2‰)</t>
    </r>
  </si>
  <si>
    <r>
      <rPr>
        <sz val="8"/>
        <color rgb="FF000000"/>
        <rFont val="宋体"/>
        <charset val="134"/>
      </rPr>
      <t>102</t>
    </r>
  </si>
  <si>
    <r>
      <rPr>
        <sz val="8"/>
        <color rgb="FF000000"/>
        <rFont val="宋体"/>
        <charset val="134"/>
      </rPr>
      <t>工程管理</t>
    </r>
  </si>
  <si>
    <r>
      <rPr>
        <sz val="8"/>
        <color rgb="FF000000"/>
        <rFont val="宋体"/>
        <charset val="134"/>
      </rPr>
      <t>102-3</t>
    </r>
  </si>
  <si>
    <r>
      <rPr>
        <sz val="8"/>
        <color rgb="FF000000"/>
        <rFont val="宋体"/>
        <charset val="134"/>
      </rPr>
      <t>安全生产费(200章-700章合计1.5%)</t>
    </r>
  </si>
  <si>
    <t xml:space="preserve">清单  第100章  合计   人民币  </t>
  </si>
  <si>
    <t>元</t>
  </si>
  <si>
    <r>
      <rPr>
        <sz val="8"/>
        <color rgb="FF000000"/>
        <rFont val="宋体"/>
        <charset val="134"/>
      </rPr>
      <t>共 5 页</t>
    </r>
  </si>
  <si>
    <r>
      <rPr>
        <b/>
        <sz val="12"/>
        <color rgb="FF000000"/>
        <rFont val="宋体"/>
        <charset val="134"/>
      </rPr>
      <t>清单  第200章  路 基</t>
    </r>
  </si>
  <si>
    <r>
      <rPr>
        <sz val="8"/>
        <color rgb="FF000000"/>
        <rFont val="宋体"/>
        <charset val="134"/>
      </rPr>
      <t>202</t>
    </r>
  </si>
  <si>
    <r>
      <rPr>
        <sz val="8"/>
        <color rgb="FF000000"/>
        <rFont val="宋体"/>
        <charset val="134"/>
      </rPr>
      <t>场地清理</t>
    </r>
  </si>
  <si>
    <r>
      <rPr>
        <sz val="8"/>
        <color rgb="FF000000"/>
        <rFont val="宋体"/>
        <charset val="134"/>
      </rPr>
      <t>202-2</t>
    </r>
  </si>
  <si>
    <r>
      <rPr>
        <sz val="8"/>
        <color rgb="FF000000"/>
        <rFont val="宋体"/>
        <charset val="134"/>
      </rPr>
      <t>挖除旧路面</t>
    </r>
  </si>
  <si>
    <r>
      <rPr>
        <sz val="8"/>
        <color rgb="FF000000"/>
        <rFont val="宋体"/>
        <charset val="134"/>
      </rPr>
      <t>m2</t>
    </r>
  </si>
  <si>
    <r>
      <rPr>
        <sz val="8"/>
        <color rgb="FF000000"/>
        <rFont val="Arial Narrow"/>
        <charset val="134"/>
      </rPr>
      <t>180</t>
    </r>
  </si>
  <si>
    <r>
      <rPr>
        <sz val="8"/>
        <color rgb="FF000000"/>
        <rFont val="宋体"/>
        <charset val="134"/>
      </rPr>
      <t>203</t>
    </r>
  </si>
  <si>
    <r>
      <rPr>
        <sz val="8"/>
        <color rgb="FF000000"/>
        <rFont val="宋体"/>
        <charset val="134"/>
      </rPr>
      <t>挖方路基</t>
    </r>
  </si>
  <si>
    <r>
      <rPr>
        <sz val="8"/>
        <color rgb="FF000000"/>
        <rFont val="宋体"/>
        <charset val="134"/>
      </rPr>
      <t>203-1</t>
    </r>
  </si>
  <si>
    <r>
      <rPr>
        <sz val="8"/>
        <color rgb="FF000000"/>
        <rFont val="宋体"/>
        <charset val="134"/>
      </rPr>
      <t>路基挖方</t>
    </r>
  </si>
  <si>
    <r>
      <rPr>
        <sz val="8"/>
        <color rgb="FF000000"/>
        <rFont val="宋体"/>
        <charset val="134"/>
      </rPr>
      <t>挖土方</t>
    </r>
  </si>
  <si>
    <r>
      <rPr>
        <sz val="8"/>
        <color rgb="FF000000"/>
        <rFont val="宋体"/>
        <charset val="134"/>
      </rPr>
      <t>m3</t>
    </r>
  </si>
  <si>
    <r>
      <rPr>
        <sz val="8"/>
        <color rgb="FF000000"/>
        <rFont val="Arial Narrow"/>
        <charset val="134"/>
      </rPr>
      <t>1905</t>
    </r>
  </si>
  <si>
    <r>
      <rPr>
        <sz val="8"/>
        <color rgb="FF000000"/>
        <rFont val="宋体"/>
        <charset val="134"/>
      </rPr>
      <t>挖次坚石</t>
    </r>
  </si>
  <si>
    <r>
      <rPr>
        <sz val="8"/>
        <color rgb="FF000000"/>
        <rFont val="Arial Narrow"/>
        <charset val="134"/>
      </rPr>
      <t>435</t>
    </r>
  </si>
  <si>
    <r>
      <rPr>
        <sz val="8"/>
        <color rgb="FF000000"/>
        <rFont val="宋体"/>
        <charset val="134"/>
      </rPr>
      <t>-g</t>
    </r>
  </si>
  <si>
    <r>
      <rPr>
        <sz val="8"/>
        <color rgb="FF000000"/>
        <rFont val="宋体"/>
        <charset val="134"/>
      </rPr>
      <t>挖坚石</t>
    </r>
  </si>
  <si>
    <r>
      <rPr>
        <sz val="8"/>
        <color rgb="FF000000"/>
        <rFont val="Arial Narrow"/>
        <charset val="134"/>
      </rPr>
      <t>235</t>
    </r>
  </si>
  <si>
    <r>
      <rPr>
        <sz val="8"/>
        <color rgb="FF000000"/>
        <rFont val="宋体"/>
        <charset val="134"/>
      </rPr>
      <t>207</t>
    </r>
  </si>
  <si>
    <r>
      <rPr>
        <sz val="8"/>
        <color rgb="FF000000"/>
        <rFont val="宋体"/>
        <charset val="134"/>
      </rPr>
      <t>坡面排水</t>
    </r>
  </si>
  <si>
    <r>
      <rPr>
        <sz val="8"/>
        <color rgb="FF000000"/>
        <rFont val="宋体"/>
        <charset val="134"/>
      </rPr>
      <t>207-1</t>
    </r>
  </si>
  <si>
    <r>
      <rPr>
        <sz val="8"/>
        <color rgb="FF000000"/>
        <rFont val="宋体"/>
        <charset val="134"/>
      </rPr>
      <t>边沟</t>
    </r>
  </si>
  <si>
    <r>
      <rPr>
        <sz val="8"/>
        <color rgb="FF000000"/>
        <rFont val="宋体"/>
        <charset val="134"/>
      </rPr>
      <t>-c</t>
    </r>
  </si>
  <si>
    <r>
      <rPr>
        <sz val="8"/>
        <color rgb="FF000000"/>
        <rFont val="宋体"/>
        <charset val="134"/>
      </rPr>
      <t>现浇混凝土</t>
    </r>
  </si>
  <si>
    <r>
      <rPr>
        <sz val="8"/>
        <color rgb="FF000000"/>
        <rFont val="Arial Narrow"/>
        <charset val="134"/>
      </rPr>
      <t>159</t>
    </r>
  </si>
  <si>
    <r>
      <rPr>
        <sz val="8"/>
        <color rgb="FF000000"/>
        <rFont val="宋体"/>
        <charset val="134"/>
      </rPr>
      <t>φ300mm混凝土排水管(含挖基、管周回填砂砾、进出口及铺装层混凝土)</t>
    </r>
  </si>
  <si>
    <r>
      <rPr>
        <sz val="8"/>
        <color rgb="FF000000"/>
        <rFont val="宋体"/>
        <charset val="134"/>
      </rPr>
      <t>m</t>
    </r>
  </si>
  <si>
    <r>
      <rPr>
        <sz val="8"/>
        <color rgb="FF000000"/>
        <rFont val="Arial Narrow"/>
        <charset val="134"/>
      </rPr>
      <t>26</t>
    </r>
  </si>
  <si>
    <r>
      <rPr>
        <sz val="8"/>
        <color rgb="FF000000"/>
        <rFont val="宋体"/>
        <charset val="134"/>
      </rPr>
      <t>209</t>
    </r>
  </si>
  <si>
    <r>
      <rPr>
        <sz val="8"/>
        <color rgb="FF000000"/>
        <rFont val="宋体"/>
        <charset val="134"/>
      </rPr>
      <t>挡土墙</t>
    </r>
  </si>
  <si>
    <r>
      <rPr>
        <sz val="8"/>
        <color rgb="FF000000"/>
        <rFont val="宋体"/>
        <charset val="134"/>
      </rPr>
      <t>209-3</t>
    </r>
  </si>
  <si>
    <r>
      <rPr>
        <sz val="8"/>
        <color rgb="FF000000"/>
        <rFont val="宋体"/>
        <charset val="134"/>
      </rPr>
      <t>砌体挡土墙</t>
    </r>
  </si>
  <si>
    <r>
      <rPr>
        <sz val="8"/>
        <color rgb="FF000000"/>
        <rFont val="宋体"/>
        <charset val="134"/>
      </rPr>
      <t>M7.5浆砌片石</t>
    </r>
  </si>
  <si>
    <r>
      <rPr>
        <sz val="8"/>
        <color rgb="FF000000"/>
        <rFont val="Arial Narrow"/>
        <charset val="134"/>
      </rPr>
      <t>399.44</t>
    </r>
  </si>
  <si>
    <r>
      <rPr>
        <sz val="8"/>
        <color rgb="FF000000"/>
        <rFont val="宋体"/>
        <charset val="134"/>
      </rPr>
      <t>209-5</t>
    </r>
  </si>
  <si>
    <r>
      <rPr>
        <sz val="8"/>
        <color rgb="FF000000"/>
        <rFont val="宋体"/>
        <charset val="134"/>
      </rPr>
      <t>混凝土挡土墙</t>
    </r>
  </si>
  <si>
    <r>
      <rPr>
        <sz val="8"/>
        <color rgb="FF000000"/>
        <rFont val="宋体"/>
        <charset val="134"/>
      </rPr>
      <t>C20片石混凝土基础</t>
    </r>
  </si>
  <si>
    <r>
      <rPr>
        <sz val="8"/>
        <color rgb="FF000000"/>
        <rFont val="Arial Narrow"/>
        <charset val="134"/>
      </rPr>
      <t>30.87</t>
    </r>
  </si>
  <si>
    <r>
      <rPr>
        <sz val="8"/>
        <color rgb="FF000000"/>
        <rFont val="宋体"/>
        <charset val="134"/>
      </rPr>
      <t>C20混凝土</t>
    </r>
  </si>
  <si>
    <r>
      <rPr>
        <sz val="8"/>
        <color rgb="FF000000"/>
        <rFont val="Arial Narrow"/>
        <charset val="134"/>
      </rPr>
      <t>45</t>
    </r>
  </si>
  <si>
    <t xml:space="preserve">清单  第200章  合计   人民币 </t>
  </si>
  <si>
    <r>
      <rPr>
        <sz val="8"/>
        <color rgb="FF000000"/>
        <rFont val="宋体"/>
        <charset val="134"/>
      </rPr>
      <t>清单   第 2 页</t>
    </r>
  </si>
  <si>
    <r>
      <rPr>
        <b/>
        <sz val="12"/>
        <color rgb="FF000000"/>
        <rFont val="宋体"/>
        <charset val="134"/>
      </rPr>
      <t>清单  第300章  路 面</t>
    </r>
  </si>
  <si>
    <r>
      <rPr>
        <sz val="8"/>
        <color rgb="FF000000"/>
        <rFont val="宋体"/>
        <charset val="134"/>
      </rPr>
      <t>302</t>
    </r>
  </si>
  <si>
    <r>
      <rPr>
        <sz val="8"/>
        <color rgb="FF000000"/>
        <rFont val="宋体"/>
        <charset val="134"/>
      </rPr>
      <t>垫层</t>
    </r>
  </si>
  <si>
    <r>
      <rPr>
        <sz val="8"/>
        <color rgb="FF000000"/>
        <rFont val="宋体"/>
        <charset val="134"/>
      </rPr>
      <t>302-2</t>
    </r>
  </si>
  <si>
    <r>
      <rPr>
        <sz val="8"/>
        <color rgb="FF000000"/>
        <rFont val="宋体"/>
        <charset val="134"/>
      </rPr>
      <t>砂砾垫层</t>
    </r>
  </si>
  <si>
    <r>
      <rPr>
        <sz val="8"/>
        <color rgb="FF000000"/>
        <rFont val="宋体"/>
        <charset val="134"/>
      </rPr>
      <t>厚10cm</t>
    </r>
  </si>
  <si>
    <r>
      <rPr>
        <sz val="8"/>
        <color rgb="FF000000"/>
        <rFont val="Arial Narrow"/>
        <charset val="134"/>
      </rPr>
      <t>4554.3</t>
    </r>
  </si>
  <si>
    <r>
      <rPr>
        <sz val="8"/>
        <color rgb="FF000000"/>
        <rFont val="宋体"/>
        <charset val="134"/>
      </rPr>
      <t>312</t>
    </r>
  </si>
  <si>
    <r>
      <rPr>
        <sz val="8"/>
        <color rgb="FF000000"/>
        <rFont val="宋体"/>
        <charset val="134"/>
      </rPr>
      <t>水泥混凝土面板</t>
    </r>
  </si>
  <si>
    <r>
      <rPr>
        <sz val="8"/>
        <color rgb="FF000000"/>
        <rFont val="宋体"/>
        <charset val="134"/>
      </rPr>
      <t>312-1</t>
    </r>
  </si>
  <si>
    <r>
      <rPr>
        <sz val="8"/>
        <color rgb="FF000000"/>
        <rFont val="宋体"/>
        <charset val="134"/>
      </rPr>
      <t>厚18cm（混凝土弯拉强度4.0MPa）</t>
    </r>
  </si>
  <si>
    <r>
      <rPr>
        <sz val="8"/>
        <color rgb="FF000000"/>
        <rFont val="Arial Narrow"/>
        <charset val="134"/>
      </rPr>
      <t>854.694</t>
    </r>
  </si>
  <si>
    <r>
      <rPr>
        <sz val="8"/>
        <color rgb="FF000000"/>
        <rFont val="宋体"/>
        <charset val="134"/>
      </rPr>
      <t>312-2</t>
    </r>
  </si>
  <si>
    <r>
      <rPr>
        <sz val="8"/>
        <color rgb="FF000000"/>
        <rFont val="宋体"/>
        <charset val="134"/>
      </rPr>
      <t>钢筋</t>
    </r>
  </si>
  <si>
    <r>
      <rPr>
        <sz val="8"/>
        <color rgb="FF000000"/>
        <rFont val="宋体"/>
        <charset val="134"/>
      </rPr>
      <t>传力杆（HPB300）</t>
    </r>
  </si>
  <si>
    <r>
      <rPr>
        <sz val="8"/>
        <color rgb="FF000000"/>
        <rFont val="宋体"/>
        <charset val="134"/>
      </rPr>
      <t>kg</t>
    </r>
  </si>
  <si>
    <r>
      <rPr>
        <sz val="8"/>
        <color rgb="FF000000"/>
        <rFont val="Arial Narrow"/>
        <charset val="134"/>
      </rPr>
      <t>193.6</t>
    </r>
  </si>
  <si>
    <r>
      <rPr>
        <sz val="8"/>
        <color rgb="FF000000"/>
        <rFont val="宋体"/>
        <charset val="134"/>
      </rPr>
      <t>涵洞顶面钢筋（HRB400）</t>
    </r>
  </si>
  <si>
    <r>
      <rPr>
        <sz val="8"/>
        <color rgb="FF000000"/>
        <rFont val="Arial Narrow"/>
        <charset val="134"/>
      </rPr>
      <t>1068.78</t>
    </r>
  </si>
  <si>
    <r>
      <rPr>
        <sz val="8"/>
        <color rgb="FF000000"/>
        <rFont val="宋体"/>
        <charset val="134"/>
      </rPr>
      <t>313</t>
    </r>
  </si>
  <si>
    <r>
      <rPr>
        <sz val="8"/>
        <color rgb="FF000000"/>
        <rFont val="宋体"/>
        <charset val="134"/>
      </rPr>
      <t>路肩培土、中央分隔带回填土、土路肩加固及路缘石</t>
    </r>
  </si>
  <si>
    <r>
      <rPr>
        <sz val="8"/>
        <color rgb="FF000000"/>
        <rFont val="宋体"/>
        <charset val="134"/>
      </rPr>
      <t>313-1</t>
    </r>
  </si>
  <si>
    <r>
      <rPr>
        <sz val="8"/>
        <color rgb="FF000000"/>
        <rFont val="宋体"/>
        <charset val="134"/>
      </rPr>
      <t>路肩培土</t>
    </r>
  </si>
  <si>
    <r>
      <rPr>
        <sz val="8"/>
        <color rgb="FF000000"/>
        <rFont val="Arial Narrow"/>
        <charset val="134"/>
      </rPr>
      <t>243.432</t>
    </r>
  </si>
  <si>
    <r>
      <rPr>
        <sz val="8"/>
        <color rgb="FF000000"/>
        <rFont val="宋体"/>
        <charset val="134"/>
      </rPr>
      <t>313-6</t>
    </r>
  </si>
  <si>
    <r>
      <rPr>
        <sz val="8"/>
        <color rgb="FF000000"/>
        <rFont val="宋体"/>
        <charset val="134"/>
      </rPr>
      <t>石渣错车道</t>
    </r>
  </si>
  <si>
    <r>
      <rPr>
        <sz val="8"/>
        <color rgb="FF000000"/>
        <rFont val="Arial Narrow"/>
        <charset val="134"/>
      </rPr>
      <t>237.5</t>
    </r>
  </si>
  <si>
    <t xml:space="preserve">清单  第300章  合计   人民币  </t>
  </si>
  <si>
    <r>
      <rPr>
        <sz val="8"/>
        <color rgb="FF000000"/>
        <rFont val="宋体"/>
        <charset val="134"/>
      </rPr>
      <t>清单   第 3 页</t>
    </r>
  </si>
  <si>
    <r>
      <rPr>
        <b/>
        <sz val="12"/>
        <color rgb="FF000000"/>
        <rFont val="宋体"/>
        <charset val="134"/>
      </rPr>
      <t>清单  第400章  桥梁、涵洞</t>
    </r>
  </si>
  <si>
    <r>
      <rPr>
        <sz val="8"/>
        <color rgb="FF000000"/>
        <rFont val="宋体"/>
        <charset val="134"/>
      </rPr>
      <t>419</t>
    </r>
  </si>
  <si>
    <r>
      <rPr>
        <sz val="8"/>
        <color rgb="FF000000"/>
        <rFont val="宋体"/>
        <charset val="134"/>
      </rPr>
      <t>圆管涵及倒虹吸管涵</t>
    </r>
  </si>
  <si>
    <r>
      <rPr>
        <sz val="8"/>
        <color rgb="FF000000"/>
        <rFont val="宋体"/>
        <charset val="134"/>
      </rPr>
      <t>419-1</t>
    </r>
  </si>
  <si>
    <r>
      <rPr>
        <sz val="8"/>
        <color rgb="FF000000"/>
        <rFont val="宋体"/>
        <charset val="134"/>
      </rPr>
      <t>Φ750单孔钢筋混凝土圆管涵（6m/道）</t>
    </r>
  </si>
  <si>
    <r>
      <rPr>
        <sz val="8"/>
        <color rgb="FF000000"/>
        <rFont val="Arial Narrow"/>
        <charset val="134"/>
      </rPr>
      <t>6</t>
    </r>
  </si>
  <si>
    <r>
      <rPr>
        <sz val="8"/>
        <color rgb="FF000000"/>
        <rFont val="宋体"/>
        <charset val="134"/>
      </rPr>
      <t>419-2</t>
    </r>
  </si>
  <si>
    <r>
      <rPr>
        <sz val="8"/>
        <color rgb="FF000000"/>
        <rFont val="宋体"/>
        <charset val="134"/>
      </rPr>
      <t>Φ750单孔钢筋混凝土圆管涵（8m/道）</t>
    </r>
  </si>
  <si>
    <r>
      <rPr>
        <sz val="8"/>
        <color rgb="FF000000"/>
        <rFont val="Arial Narrow"/>
        <charset val="134"/>
      </rPr>
      <t>8</t>
    </r>
  </si>
  <si>
    <r>
      <rPr>
        <sz val="8"/>
        <color rgb="FF000000"/>
        <rFont val="宋体"/>
        <charset val="134"/>
      </rPr>
      <t>420</t>
    </r>
  </si>
  <si>
    <r>
      <rPr>
        <sz val="8"/>
        <color rgb="FF000000"/>
        <rFont val="宋体"/>
        <charset val="134"/>
      </rPr>
      <t>盖板涵、箱涵</t>
    </r>
  </si>
  <si>
    <r>
      <rPr>
        <sz val="8"/>
        <color rgb="FF000000"/>
        <rFont val="宋体"/>
        <charset val="134"/>
      </rPr>
      <t>420-1</t>
    </r>
  </si>
  <si>
    <r>
      <rPr>
        <sz val="8"/>
        <color rgb="FF000000"/>
        <rFont val="宋体"/>
        <charset val="134"/>
      </rPr>
      <t>1-2.0m钢筋混凝土盖板涵（6m/道）</t>
    </r>
  </si>
  <si>
    <r>
      <rPr>
        <sz val="8"/>
        <color rgb="FF000000"/>
        <rFont val="Arial Narrow"/>
        <charset val="134"/>
      </rPr>
      <t>24</t>
    </r>
  </si>
  <si>
    <t xml:space="preserve">清单  第400章  合计   人民币  </t>
  </si>
  <si>
    <r>
      <rPr>
        <sz val="8"/>
        <color rgb="FF000000"/>
        <rFont val="宋体"/>
        <charset val="134"/>
      </rPr>
      <t>清单   第 4 页</t>
    </r>
  </si>
  <si>
    <r>
      <rPr>
        <b/>
        <sz val="12"/>
        <color rgb="FF000000"/>
        <rFont val="宋体"/>
        <charset val="134"/>
      </rPr>
      <t>清单  第600章  安全设施及预埋管线</t>
    </r>
  </si>
  <si>
    <r>
      <rPr>
        <sz val="8"/>
        <color rgb="FF000000"/>
        <rFont val="宋体"/>
        <charset val="134"/>
      </rPr>
      <t>602</t>
    </r>
  </si>
  <si>
    <r>
      <rPr>
        <sz val="8"/>
        <color rgb="FF000000"/>
        <rFont val="宋体"/>
        <charset val="134"/>
      </rPr>
      <t>护栏</t>
    </r>
  </si>
  <si>
    <r>
      <rPr>
        <sz val="8"/>
        <color rgb="FF000000"/>
        <rFont val="宋体"/>
        <charset val="134"/>
      </rPr>
      <t>602-3</t>
    </r>
  </si>
  <si>
    <r>
      <rPr>
        <sz val="8"/>
        <color rgb="FF000000"/>
        <rFont val="宋体"/>
        <charset val="134"/>
      </rPr>
      <t>波形梁钢护栏</t>
    </r>
  </si>
  <si>
    <r>
      <rPr>
        <sz val="8"/>
        <color rgb="FF000000"/>
        <rFont val="宋体"/>
        <charset val="134"/>
      </rPr>
      <t>路侧波形梁钢护栏Gr-C-4C（含轮廓标）</t>
    </r>
  </si>
  <si>
    <r>
      <rPr>
        <sz val="8"/>
        <color rgb="FF000000"/>
        <rFont val="Arial Narrow"/>
        <charset val="134"/>
      </rPr>
      <t>100</t>
    </r>
  </si>
  <si>
    <r>
      <rPr>
        <sz val="8"/>
        <color rgb="FF000000"/>
        <rFont val="宋体"/>
        <charset val="134"/>
      </rPr>
      <t>-d</t>
    </r>
  </si>
  <si>
    <r>
      <rPr>
        <sz val="8"/>
        <color rgb="FF000000"/>
        <rFont val="宋体"/>
        <charset val="134"/>
      </rPr>
      <t>路侧波形梁钢护栏Gr-C-4E（含轮廓标）</t>
    </r>
  </si>
  <si>
    <r>
      <rPr>
        <sz val="8"/>
        <color rgb="FF000000"/>
        <rFont val="Arial Narrow"/>
        <charset val="134"/>
      </rPr>
      <t>992</t>
    </r>
  </si>
  <si>
    <r>
      <rPr>
        <sz val="8"/>
        <color rgb="FF000000"/>
        <rFont val="宋体"/>
        <charset val="134"/>
      </rPr>
      <t>-e</t>
    </r>
  </si>
  <si>
    <r>
      <rPr>
        <sz val="8"/>
        <color rgb="FF000000"/>
        <rFont val="宋体"/>
        <charset val="134"/>
      </rPr>
      <t>波形梁钢护栏端头（仅端头板和立柱）</t>
    </r>
  </si>
  <si>
    <r>
      <rPr>
        <sz val="8"/>
        <color rgb="FF000000"/>
        <rFont val="宋体"/>
        <charset val="134"/>
      </rPr>
      <t>个</t>
    </r>
  </si>
  <si>
    <r>
      <rPr>
        <sz val="8"/>
        <color rgb="FF000000"/>
        <rFont val="Arial Narrow"/>
        <charset val="134"/>
      </rPr>
      <t>20</t>
    </r>
  </si>
  <si>
    <r>
      <rPr>
        <sz val="8"/>
        <color rgb="FF000000"/>
        <rFont val="宋体"/>
        <charset val="134"/>
      </rPr>
      <t>604</t>
    </r>
  </si>
  <si>
    <r>
      <rPr>
        <sz val="8"/>
        <color rgb="FF000000"/>
        <rFont val="宋体"/>
        <charset val="134"/>
      </rPr>
      <t>道路交通标志</t>
    </r>
  </si>
  <si>
    <r>
      <rPr>
        <sz val="8"/>
        <color rgb="FF000000"/>
        <rFont val="宋体"/>
        <charset val="134"/>
      </rPr>
      <t>604-1</t>
    </r>
  </si>
  <si>
    <r>
      <rPr>
        <sz val="8"/>
        <color rgb="FF000000"/>
        <rFont val="宋体"/>
        <charset val="134"/>
      </rPr>
      <t>单柱式交通标志</t>
    </r>
  </si>
  <si>
    <r>
      <rPr>
        <sz val="8"/>
        <color rgb="FF000000"/>
        <rFont val="宋体"/>
        <charset val="134"/>
      </rPr>
      <t>〇600+〇600</t>
    </r>
  </si>
  <si>
    <r>
      <rPr>
        <sz val="8"/>
        <color rgb="FF000000"/>
        <rFont val="Arial Narrow"/>
        <charset val="134"/>
      </rPr>
      <t>2</t>
    </r>
  </si>
  <si>
    <r>
      <rPr>
        <sz val="8"/>
        <color rgb="FF000000"/>
        <rFont val="宋体"/>
        <charset val="134"/>
      </rPr>
      <t>△700</t>
    </r>
  </si>
  <si>
    <r>
      <rPr>
        <sz val="8"/>
        <color rgb="FF000000"/>
        <rFont val="Arial Narrow"/>
        <charset val="134"/>
      </rPr>
      <t>4</t>
    </r>
  </si>
  <si>
    <t xml:space="preserve">清单  第600章  合计   人民币  </t>
  </si>
  <si>
    <r>
      <rPr>
        <sz val="8"/>
        <color rgb="FF000000"/>
        <rFont val="宋体"/>
        <charset val="134"/>
      </rPr>
      <t>清单   第 5 页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</si>
</sst>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  <numFmt numFmtId="177" formatCode="0.00_ "/>
  </numFmts>
  <fonts count="25">
    <font>
      <sz val="11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sz val="8"/>
      <color rgb="FF000000"/>
      <name val="宋体"/>
      <charset val="134"/>
    </font>
    <font>
      <b/>
      <sz val="12"/>
      <color rgb="FF000000"/>
      <name val="宋体"/>
      <charset val="134"/>
    </font>
    <font>
      <b/>
      <sz val="8"/>
      <color rgb="FF000000"/>
      <name val="宋体"/>
      <charset val="134"/>
    </font>
    <font>
      <sz val="8"/>
      <color rgb="FF000000"/>
      <name val="Arial Narrow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5" fillId="5" borderId="17" applyNumberFormat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17" fillId="6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3">
    <xf numFmtId="0" fontId="0" fillId="0" borderId="0" xfId="0" applyFont="1">
      <alignment vertical="center"/>
    </xf>
    <xf numFmtId="0" fontId="0" fillId="2" borderId="0" xfId="0" applyNumberFormat="1" applyFont="1" applyFill="1" applyBorder="1" applyAlignment="1" applyProtection="1">
      <alignment wrapText="1"/>
      <protection locked="0"/>
    </xf>
    <xf numFmtId="0" fontId="1" fillId="2" borderId="0" xfId="0" applyNumberFormat="1" applyFont="1" applyFill="1" applyBorder="1" applyAlignment="1" applyProtection="1">
      <alignment horizontal="center" vertical="top" wrapText="1"/>
    </xf>
    <xf numFmtId="0" fontId="2" fillId="2" borderId="0" xfId="0" applyNumberFormat="1" applyFont="1" applyFill="1" applyBorder="1" applyAlignment="1" applyProtection="1">
      <alignment horizontal="left" vertical="center" wrapText="1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lef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right" vertical="center" wrapText="1"/>
    </xf>
    <xf numFmtId="0" fontId="5" fillId="2" borderId="4" xfId="0" applyNumberFormat="1" applyFont="1" applyFill="1" applyBorder="1" applyAlignment="1" applyProtection="1">
      <alignment horizontal="right" vertical="center" wrapText="1"/>
    </xf>
    <xf numFmtId="176" fontId="5" fillId="2" borderId="3" xfId="0" applyNumberFormat="1" applyFont="1" applyFill="1" applyBorder="1" applyAlignment="1" applyProtection="1">
      <alignment horizontal="right" vertical="center" wrapText="1"/>
    </xf>
    <xf numFmtId="176" fontId="5" fillId="2" borderId="4" xfId="0" applyNumberFormat="1" applyFont="1" applyFill="1" applyBorder="1" applyAlignment="1" applyProtection="1">
      <alignment horizontal="right" vertical="center" wrapText="1"/>
    </xf>
    <xf numFmtId="0" fontId="2" fillId="2" borderId="5" xfId="0" applyNumberFormat="1" applyFont="1" applyFill="1" applyBorder="1" applyAlignment="1" applyProtection="1">
      <alignment vertical="center" wrapText="1"/>
    </xf>
    <xf numFmtId="0" fontId="2" fillId="2" borderId="6" xfId="0" applyNumberFormat="1" applyFont="1" applyFill="1" applyBorder="1" applyAlignment="1" applyProtection="1">
      <alignment vertical="center" wrapText="1"/>
    </xf>
    <xf numFmtId="0" fontId="2" fillId="2" borderId="7" xfId="0" applyNumberFormat="1" applyFont="1" applyFill="1" applyBorder="1" applyAlignment="1" applyProtection="1">
      <alignment vertical="center" wrapText="1"/>
    </xf>
    <xf numFmtId="176" fontId="2" fillId="2" borderId="5" xfId="0" applyNumberFormat="1" applyFont="1" applyFill="1" applyBorder="1" applyAlignment="1" applyProtection="1">
      <alignment horizontal="center" vertical="center" wrapText="1"/>
    </xf>
    <xf numFmtId="176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vertical="center" wrapText="1"/>
    </xf>
    <xf numFmtId="0" fontId="2" fillId="2" borderId="9" xfId="0" applyNumberFormat="1" applyFont="1" applyFill="1" applyBorder="1" applyAlignment="1" applyProtection="1">
      <alignment horizontal="right" vertical="center" wrapText="1"/>
    </xf>
    <xf numFmtId="0" fontId="2" fillId="2" borderId="9" xfId="0" applyNumberFormat="1" applyFont="1" applyFill="1" applyBorder="1" applyAlignment="1" applyProtection="1">
      <alignment horizontal="left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177" fontId="2" fillId="2" borderId="5" xfId="0" applyNumberFormat="1" applyFont="1" applyFill="1" applyBorder="1" applyAlignment="1" applyProtection="1">
      <alignment horizontal="center" vertical="center" wrapText="1"/>
    </xf>
    <xf numFmtId="177" fontId="2" fillId="2" borderId="7" xfId="0" applyNumberFormat="1" applyFont="1" applyFill="1" applyBorder="1" applyAlignment="1" applyProtection="1">
      <alignment horizontal="center" vertical="center" wrapText="1"/>
    </xf>
    <xf numFmtId="0" fontId="4" fillId="2" borderId="10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177" fontId="5" fillId="2" borderId="4" xfId="0" applyNumberFormat="1" applyFont="1" applyFill="1" applyBorder="1" applyAlignment="1" applyProtection="1">
      <alignment horizontal="righ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G18"/>
  <sheetViews>
    <sheetView showZeros="0" tabSelected="1" workbookViewId="0">
      <selection activeCell="I16" sqref="I16"/>
    </sheetView>
  </sheetViews>
  <sheetFormatPr defaultColWidth="9" defaultRowHeight="13.5" outlineLevelCol="6"/>
  <cols>
    <col min="1" max="1" width="11.6666666666667" customWidth="1"/>
    <col min="2" max="2" width="6.66666666666667" customWidth="1"/>
    <col min="3" max="3" width="8.33333333333333" customWidth="1"/>
    <col min="4" max="4" width="28.8333333333333" customWidth="1"/>
    <col min="5" max="5" width="25" customWidth="1"/>
    <col min="6" max="6" width="11.6666666666667" customWidth="1"/>
    <col min="7" max="7" width="7" customWidth="1"/>
  </cols>
  <sheetData>
    <row r="1" ht="42" customHeight="1" spans="1:7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</row>
    <row r="2" ht="27" customHeight="1" spans="1:7">
      <c r="A2" s="1" t="s">
        <v>0</v>
      </c>
      <c r="B2" s="2" t="s">
        <v>1</v>
      </c>
      <c r="C2" s="2" t="s">
        <v>0</v>
      </c>
      <c r="D2" s="2" t="s">
        <v>0</v>
      </c>
      <c r="E2" s="2" t="s">
        <v>0</v>
      </c>
      <c r="F2" s="2" t="s">
        <v>0</v>
      </c>
      <c r="G2" s="1" t="s">
        <v>0</v>
      </c>
    </row>
    <row r="3" ht="16" customHeight="1" spans="1:7">
      <c r="A3" s="1" t="s">
        <v>0</v>
      </c>
      <c r="B3" s="3" t="s">
        <v>2</v>
      </c>
      <c r="C3" s="3" t="s">
        <v>0</v>
      </c>
      <c r="D3" s="3" t="s">
        <v>0</v>
      </c>
      <c r="E3" s="4" t="s">
        <v>0</v>
      </c>
      <c r="F3" s="4" t="s">
        <v>3</v>
      </c>
      <c r="G3" s="1" t="s">
        <v>0</v>
      </c>
    </row>
    <row r="4" ht="25" customHeight="1" spans="1:7">
      <c r="A4" s="1" t="s">
        <v>0</v>
      </c>
      <c r="B4" s="29" t="s">
        <v>4</v>
      </c>
      <c r="C4" s="30" t="s">
        <v>5</v>
      </c>
      <c r="D4" s="30" t="s">
        <v>6</v>
      </c>
      <c r="E4" s="30" t="s">
        <v>0</v>
      </c>
      <c r="F4" s="31" t="s">
        <v>7</v>
      </c>
      <c r="G4" s="1" t="s">
        <v>0</v>
      </c>
    </row>
    <row r="5" ht="15" customHeight="1" spans="1:7">
      <c r="A5" s="1" t="s">
        <v>0</v>
      </c>
      <c r="B5" s="9" t="s">
        <v>8</v>
      </c>
      <c r="C5" s="11" t="s">
        <v>9</v>
      </c>
      <c r="D5" s="11" t="s">
        <v>10</v>
      </c>
      <c r="E5" s="11" t="s">
        <v>0</v>
      </c>
      <c r="F5" s="15">
        <f>'3.【标表2】工程量清单表'!E13</f>
        <v>0</v>
      </c>
      <c r="G5" s="1" t="s">
        <v>0</v>
      </c>
    </row>
    <row r="6" ht="15" customHeight="1" spans="1:7">
      <c r="A6" s="1" t="s">
        <v>0</v>
      </c>
      <c r="B6" s="9" t="s">
        <v>11</v>
      </c>
      <c r="C6" s="11" t="s">
        <v>12</v>
      </c>
      <c r="D6" s="11" t="s">
        <v>13</v>
      </c>
      <c r="E6" s="11" t="s">
        <v>0</v>
      </c>
      <c r="F6" s="15">
        <f>'3.【标表2】工程量清单表'!E39</f>
        <v>0</v>
      </c>
      <c r="G6" s="1" t="s">
        <v>0</v>
      </c>
    </row>
    <row r="7" ht="15" customHeight="1" spans="1:7">
      <c r="A7" s="1" t="s">
        <v>0</v>
      </c>
      <c r="B7" s="9" t="s">
        <v>14</v>
      </c>
      <c r="C7" s="11" t="s">
        <v>15</v>
      </c>
      <c r="D7" s="11" t="s">
        <v>16</v>
      </c>
      <c r="E7" s="11" t="s">
        <v>0</v>
      </c>
      <c r="F7" s="15">
        <f>'3.【标表2】工程量清单表'!E60</f>
        <v>0</v>
      </c>
      <c r="G7" s="1" t="s">
        <v>0</v>
      </c>
    </row>
    <row r="8" ht="15" customHeight="1" spans="1:7">
      <c r="A8" s="1" t="s">
        <v>0</v>
      </c>
      <c r="B8" s="9" t="s">
        <v>17</v>
      </c>
      <c r="C8" s="11" t="s">
        <v>18</v>
      </c>
      <c r="D8" s="11" t="s">
        <v>19</v>
      </c>
      <c r="E8" s="11" t="s">
        <v>0</v>
      </c>
      <c r="F8" s="15">
        <f>'3.【标表2】工程量清单表'!E74</f>
        <v>0</v>
      </c>
      <c r="G8" s="1" t="s">
        <v>0</v>
      </c>
    </row>
    <row r="9" ht="15" customHeight="1" spans="1:7">
      <c r="A9" s="1" t="s">
        <v>0</v>
      </c>
      <c r="B9" s="9" t="s">
        <v>20</v>
      </c>
      <c r="C9" s="11" t="s">
        <v>21</v>
      </c>
      <c r="D9" s="11" t="s">
        <v>22</v>
      </c>
      <c r="E9" s="11" t="s">
        <v>0</v>
      </c>
      <c r="F9" s="15">
        <f>'3.【标表2】工程量清单表'!E92</f>
        <v>0</v>
      </c>
      <c r="G9" s="1" t="s">
        <v>0</v>
      </c>
    </row>
    <row r="10" ht="15" customHeight="1" spans="1:7">
      <c r="A10" s="1" t="s">
        <v>0</v>
      </c>
      <c r="B10" s="9" t="s">
        <v>23</v>
      </c>
      <c r="C10" s="11" t="s">
        <v>24</v>
      </c>
      <c r="D10" s="11" t="s">
        <v>0</v>
      </c>
      <c r="E10" s="11" t="s">
        <v>0</v>
      </c>
      <c r="F10" s="32">
        <f>F5+F6+F7+F8+F9</f>
        <v>0</v>
      </c>
      <c r="G10" s="1" t="s">
        <v>0</v>
      </c>
    </row>
    <row r="11" ht="15" customHeight="1" spans="1:7">
      <c r="A11" s="1" t="s">
        <v>0</v>
      </c>
      <c r="B11" s="9" t="s">
        <v>25</v>
      </c>
      <c r="C11" s="11" t="s">
        <v>26</v>
      </c>
      <c r="D11" s="11" t="s">
        <v>0</v>
      </c>
      <c r="E11" s="11" t="s">
        <v>0</v>
      </c>
      <c r="F11" s="32"/>
      <c r="G11" s="1" t="s">
        <v>0</v>
      </c>
    </row>
    <row r="12" ht="15" customHeight="1" spans="1:7">
      <c r="A12" s="1" t="s">
        <v>0</v>
      </c>
      <c r="B12" s="9" t="s">
        <v>27</v>
      </c>
      <c r="C12" s="11" t="s">
        <v>28</v>
      </c>
      <c r="D12" s="11" t="s">
        <v>0</v>
      </c>
      <c r="E12" s="11" t="s">
        <v>0</v>
      </c>
      <c r="F12" s="32">
        <f>F10</f>
        <v>0</v>
      </c>
      <c r="G12" s="1" t="s">
        <v>0</v>
      </c>
    </row>
    <row r="13" ht="15" customHeight="1" spans="1:7">
      <c r="A13" s="1" t="s">
        <v>0</v>
      </c>
      <c r="B13" s="9" t="s">
        <v>29</v>
      </c>
      <c r="C13" s="11" t="s">
        <v>30</v>
      </c>
      <c r="D13" s="11" t="s">
        <v>0</v>
      </c>
      <c r="E13" s="11" t="s">
        <v>0</v>
      </c>
      <c r="F13" s="32"/>
      <c r="G13" s="1" t="s">
        <v>0</v>
      </c>
    </row>
    <row r="14" ht="15" customHeight="1" spans="1:7">
      <c r="A14" s="1" t="s">
        <v>0</v>
      </c>
      <c r="B14" s="9" t="s">
        <v>31</v>
      </c>
      <c r="C14" s="11" t="s">
        <v>32</v>
      </c>
      <c r="D14" s="11" t="s">
        <v>0</v>
      </c>
      <c r="E14" s="11" t="s">
        <v>0</v>
      </c>
      <c r="F14" s="32"/>
      <c r="G14" s="1" t="s">
        <v>0</v>
      </c>
    </row>
    <row r="15" ht="15" customHeight="1" spans="1:7">
      <c r="A15" s="1" t="s">
        <v>0</v>
      </c>
      <c r="B15" s="9" t="s">
        <v>33</v>
      </c>
      <c r="C15" s="11" t="s">
        <v>34</v>
      </c>
      <c r="D15" s="11" t="s">
        <v>0</v>
      </c>
      <c r="E15" s="11" t="s">
        <v>0</v>
      </c>
      <c r="F15" s="32">
        <f>F12</f>
        <v>0</v>
      </c>
      <c r="G15" s="1" t="s">
        <v>0</v>
      </c>
    </row>
    <row r="16" ht="409.5" customHeight="1" spans="1:7">
      <c r="A16" s="1" t="s">
        <v>0</v>
      </c>
      <c r="B16" s="9" t="s">
        <v>0</v>
      </c>
      <c r="C16" s="11" t="s">
        <v>0</v>
      </c>
      <c r="D16" s="11" t="s">
        <v>0</v>
      </c>
      <c r="E16" s="11" t="s">
        <v>0</v>
      </c>
      <c r="F16" s="13" t="s">
        <v>0</v>
      </c>
      <c r="G16" s="1" t="s">
        <v>0</v>
      </c>
    </row>
    <row r="17" ht="15" customHeight="1" spans="1:7">
      <c r="A17" s="1" t="s">
        <v>0</v>
      </c>
      <c r="B17" s="22" t="s">
        <v>35</v>
      </c>
      <c r="C17" s="22" t="s">
        <v>0</v>
      </c>
      <c r="D17" s="22" t="s">
        <v>0</v>
      </c>
      <c r="E17" s="22" t="s">
        <v>0</v>
      </c>
      <c r="F17" s="23" t="s">
        <v>36</v>
      </c>
      <c r="G17" s="1" t="s">
        <v>0</v>
      </c>
    </row>
    <row r="18" ht="12" customHeight="1" spans="1:7">
      <c r="A18" s="1" t="s">
        <v>0</v>
      </c>
      <c r="B18" s="1" t="s">
        <v>0</v>
      </c>
      <c r="C18" s="1" t="s">
        <v>0</v>
      </c>
      <c r="D18" s="1" t="s">
        <v>0</v>
      </c>
      <c r="E18" s="1" t="s">
        <v>0</v>
      </c>
      <c r="F18" s="1" t="s">
        <v>0</v>
      </c>
      <c r="G18" s="1" t="s">
        <v>0</v>
      </c>
    </row>
  </sheetData>
  <sheetProtection algorithmName="SHA-512" hashValue="is2oGO1CQhCwmxQpD4CG3fQekboa0TneCzwxTLnuEcYLHxaTU2Bzlnkgacea3fJ6lbi+Dum1lECfMJWF+B39BQ==" saltValue="XjNqozmBSc41VNBggFDSwg==" spinCount="100000" sheet="1" objects="1"/>
  <mergeCells count="16">
    <mergeCell ref="B2:F2"/>
    <mergeCell ref="B3:D3"/>
    <mergeCell ref="D4:E4"/>
    <mergeCell ref="D5:E5"/>
    <mergeCell ref="D6:E6"/>
    <mergeCell ref="D7:E7"/>
    <mergeCell ref="D8:E8"/>
    <mergeCell ref="D9:E9"/>
    <mergeCell ref="C10:E10"/>
    <mergeCell ref="C11:E11"/>
    <mergeCell ref="C12:E12"/>
    <mergeCell ref="C13:E13"/>
    <mergeCell ref="C14:E14"/>
    <mergeCell ref="C15:E15"/>
    <mergeCell ref="C16:E16"/>
    <mergeCell ref="B17:E17"/>
  </mergeCells>
  <pageMargins left="0" right="0" top="0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  <pageSetUpPr autoPageBreaks="0"/>
  </sheetPr>
  <dimension ref="A1:H94"/>
  <sheetViews>
    <sheetView showZeros="0" topLeftCell="A6" workbookViewId="0">
      <selection activeCell="O16" sqref="O16"/>
    </sheetView>
  </sheetViews>
  <sheetFormatPr defaultColWidth="9" defaultRowHeight="13.5" outlineLevelCol="7"/>
  <cols>
    <col min="1" max="1" width="11.6666666666667" customWidth="1"/>
    <col min="2" max="2" width="8.33333333333333" customWidth="1"/>
    <col min="3" max="3" width="35.5" customWidth="1"/>
    <col min="4" max="4" width="6.66666666666667" customWidth="1"/>
    <col min="5" max="7" width="10" customWidth="1"/>
    <col min="8" max="8" width="7" customWidth="1"/>
  </cols>
  <sheetData>
    <row r="1" ht="42" customHeight="1" spans="1:8">
      <c r="A1" s="1" t="s">
        <v>0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 t="s">
        <v>0</v>
      </c>
    </row>
    <row r="2" ht="27" customHeight="1" spans="1:8">
      <c r="A2" s="1" t="s">
        <v>0</v>
      </c>
      <c r="B2" s="2" t="s">
        <v>37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1" t="s">
        <v>0</v>
      </c>
    </row>
    <row r="3" ht="16" customHeight="1" spans="1:8">
      <c r="A3" s="1" t="s">
        <v>0</v>
      </c>
      <c r="B3" s="3" t="s">
        <v>2</v>
      </c>
      <c r="C3" s="3" t="s">
        <v>0</v>
      </c>
      <c r="D3" s="4" t="s">
        <v>0</v>
      </c>
      <c r="E3" s="4" t="s">
        <v>0</v>
      </c>
      <c r="F3" s="4" t="s">
        <v>0</v>
      </c>
      <c r="G3" s="4" t="s">
        <v>38</v>
      </c>
      <c r="H3" s="1" t="s">
        <v>0</v>
      </c>
    </row>
    <row r="4" ht="22" customHeight="1" spans="1:8">
      <c r="A4" s="1" t="s">
        <v>0</v>
      </c>
      <c r="B4" s="5" t="s">
        <v>39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1" t="s">
        <v>0</v>
      </c>
    </row>
    <row r="5" ht="17" customHeight="1" spans="1:8">
      <c r="A5" s="1" t="s">
        <v>0</v>
      </c>
      <c r="B5" s="6" t="s">
        <v>40</v>
      </c>
      <c r="C5" s="7" t="s">
        <v>41</v>
      </c>
      <c r="D5" s="7" t="s">
        <v>42</v>
      </c>
      <c r="E5" s="7" t="s">
        <v>43</v>
      </c>
      <c r="F5" s="7" t="s">
        <v>44</v>
      </c>
      <c r="G5" s="8" t="s">
        <v>45</v>
      </c>
      <c r="H5" s="1" t="s">
        <v>0</v>
      </c>
    </row>
    <row r="6" ht="15" customHeight="1" spans="1:8">
      <c r="A6" s="1" t="s">
        <v>0</v>
      </c>
      <c r="B6" s="9" t="s">
        <v>46</v>
      </c>
      <c r="C6" s="10" t="s">
        <v>47</v>
      </c>
      <c r="D6" s="11" t="s">
        <v>0</v>
      </c>
      <c r="E6" s="12" t="s">
        <v>0</v>
      </c>
      <c r="F6" s="12" t="s">
        <v>0</v>
      </c>
      <c r="G6" s="13" t="s">
        <v>0</v>
      </c>
      <c r="H6" s="1" t="s">
        <v>0</v>
      </c>
    </row>
    <row r="7" ht="15" customHeight="1" spans="1:8">
      <c r="A7" s="1" t="s">
        <v>0</v>
      </c>
      <c r="B7" s="9" t="s">
        <v>48</v>
      </c>
      <c r="C7" s="10" t="s">
        <v>49</v>
      </c>
      <c r="D7" s="11" t="s">
        <v>0</v>
      </c>
      <c r="E7" s="12" t="s">
        <v>0</v>
      </c>
      <c r="F7" s="12" t="s">
        <v>0</v>
      </c>
      <c r="G7" s="13" t="s">
        <v>0</v>
      </c>
      <c r="H7" s="1" t="s">
        <v>0</v>
      </c>
    </row>
    <row r="8" ht="21" customHeight="1" spans="1:8">
      <c r="A8" s="1" t="s">
        <v>0</v>
      </c>
      <c r="B8" s="9" t="s">
        <v>50</v>
      </c>
      <c r="C8" s="10" t="s">
        <v>51</v>
      </c>
      <c r="D8" s="11" t="s">
        <v>52</v>
      </c>
      <c r="E8" s="12" t="s">
        <v>53</v>
      </c>
      <c r="F8" s="14">
        <f>(E39+E60+E74+E92)*3/1000</f>
        <v>0</v>
      </c>
      <c r="G8" s="15">
        <f>E8*F8</f>
        <v>0</v>
      </c>
      <c r="H8" s="1" t="s">
        <v>0</v>
      </c>
    </row>
    <row r="9" ht="20" customHeight="1" spans="1:8">
      <c r="A9" s="1" t="s">
        <v>0</v>
      </c>
      <c r="B9" s="9" t="s">
        <v>54</v>
      </c>
      <c r="C9" s="10" t="s">
        <v>55</v>
      </c>
      <c r="D9" s="11" t="s">
        <v>52</v>
      </c>
      <c r="E9" s="12" t="s">
        <v>53</v>
      </c>
      <c r="F9" s="14">
        <f>(E39+E60+E74+E92)*2/1000</f>
        <v>0</v>
      </c>
      <c r="G9" s="15">
        <f>E9*F9</f>
        <v>0</v>
      </c>
      <c r="H9" s="1" t="s">
        <v>0</v>
      </c>
    </row>
    <row r="10" ht="15" customHeight="1" spans="1:8">
      <c r="A10" s="1" t="s">
        <v>0</v>
      </c>
      <c r="B10" s="9" t="s">
        <v>56</v>
      </c>
      <c r="C10" s="10" t="s">
        <v>57</v>
      </c>
      <c r="D10" s="11" t="s">
        <v>0</v>
      </c>
      <c r="E10" s="12" t="s">
        <v>0</v>
      </c>
      <c r="F10" s="14"/>
      <c r="G10" s="15"/>
      <c r="H10" s="1" t="s">
        <v>0</v>
      </c>
    </row>
    <row r="11" ht="15" customHeight="1" spans="1:8">
      <c r="A11" s="1" t="s">
        <v>0</v>
      </c>
      <c r="B11" s="9" t="s">
        <v>58</v>
      </c>
      <c r="C11" s="10" t="s">
        <v>59</v>
      </c>
      <c r="D11" s="11" t="s">
        <v>52</v>
      </c>
      <c r="E11" s="12" t="s">
        <v>53</v>
      </c>
      <c r="F11" s="14">
        <f>(E39+E60+E74+E92)*1.5/100</f>
        <v>0</v>
      </c>
      <c r="G11" s="15">
        <f>E11*F11</f>
        <v>0</v>
      </c>
      <c r="H11" s="1" t="s">
        <v>0</v>
      </c>
    </row>
    <row r="12" ht="409.5" customHeight="1" spans="1:8">
      <c r="A12" s="1" t="s">
        <v>0</v>
      </c>
      <c r="B12" s="9" t="s">
        <v>0</v>
      </c>
      <c r="C12" s="10" t="s">
        <v>0</v>
      </c>
      <c r="D12" s="11" t="s">
        <v>0</v>
      </c>
      <c r="E12" s="12" t="s">
        <v>0</v>
      </c>
      <c r="F12" s="12" t="s">
        <v>0</v>
      </c>
      <c r="G12" s="13" t="s">
        <v>0</v>
      </c>
      <c r="H12" s="1" t="s">
        <v>0</v>
      </c>
    </row>
    <row r="13" ht="15" customHeight="1" spans="1:8">
      <c r="A13" s="1" t="s">
        <v>0</v>
      </c>
      <c r="B13" s="16" t="s">
        <v>60</v>
      </c>
      <c r="C13" s="17"/>
      <c r="D13" s="18"/>
      <c r="E13" s="19">
        <f>G8+G9+G11</f>
        <v>0</v>
      </c>
      <c r="F13" s="20"/>
      <c r="G13" s="21" t="s">
        <v>61</v>
      </c>
      <c r="H13" s="1" t="s">
        <v>0</v>
      </c>
    </row>
    <row r="14" ht="15" customHeight="1" spans="1:8">
      <c r="A14" s="1" t="s">
        <v>0</v>
      </c>
      <c r="B14" s="22" t="s">
        <v>35</v>
      </c>
      <c r="C14" s="22" t="s">
        <v>0</v>
      </c>
      <c r="D14" s="22" t="s">
        <v>0</v>
      </c>
      <c r="E14" s="22" t="s">
        <v>0</v>
      </c>
      <c r="F14" s="22" t="s">
        <v>0</v>
      </c>
      <c r="G14" s="23" t="s">
        <v>62</v>
      </c>
      <c r="H14" s="1" t="s">
        <v>0</v>
      </c>
    </row>
    <row r="15" ht="12" customHeight="1" spans="1:8">
      <c r="A15" s="1" t="s">
        <v>0</v>
      </c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">
        <v>0</v>
      </c>
    </row>
    <row r="16" ht="42" customHeight="1" spans="1:8">
      <c r="A16" s="1" t="s">
        <v>0</v>
      </c>
      <c r="B16" s="1" t="s">
        <v>0</v>
      </c>
      <c r="C16" s="1" t="s">
        <v>0</v>
      </c>
      <c r="D16" s="1" t="s">
        <v>0</v>
      </c>
      <c r="E16" s="1" t="s">
        <v>0</v>
      </c>
      <c r="F16" s="1" t="s">
        <v>0</v>
      </c>
      <c r="G16" s="1" t="s">
        <v>0</v>
      </c>
      <c r="H16" s="1" t="s">
        <v>0</v>
      </c>
    </row>
    <row r="17" ht="27" customHeight="1" spans="1:8">
      <c r="A17" s="1" t="s">
        <v>0</v>
      </c>
      <c r="B17" s="2" t="s">
        <v>37</v>
      </c>
      <c r="C17" s="2" t="s">
        <v>0</v>
      </c>
      <c r="D17" s="2" t="s">
        <v>0</v>
      </c>
      <c r="E17" s="2" t="s">
        <v>0</v>
      </c>
      <c r="F17" s="2" t="s">
        <v>0</v>
      </c>
      <c r="G17" s="2" t="s">
        <v>0</v>
      </c>
      <c r="H17" s="1" t="s">
        <v>0</v>
      </c>
    </row>
    <row r="18" ht="16" customHeight="1" spans="1:8">
      <c r="A18" s="1" t="s">
        <v>0</v>
      </c>
      <c r="B18" s="3" t="s">
        <v>2</v>
      </c>
      <c r="C18" s="3" t="s">
        <v>0</v>
      </c>
      <c r="D18" s="4" t="s">
        <v>0</v>
      </c>
      <c r="E18" s="4" t="s">
        <v>0</v>
      </c>
      <c r="F18" s="4" t="s">
        <v>0</v>
      </c>
      <c r="G18" s="4" t="s">
        <v>38</v>
      </c>
      <c r="H18" s="1" t="s">
        <v>0</v>
      </c>
    </row>
    <row r="19" ht="22" customHeight="1" spans="1:8">
      <c r="A19" s="1" t="s">
        <v>0</v>
      </c>
      <c r="B19" s="5" t="s">
        <v>63</v>
      </c>
      <c r="C19" s="5" t="s">
        <v>0</v>
      </c>
      <c r="D19" s="5" t="s">
        <v>0</v>
      </c>
      <c r="E19" s="5" t="s">
        <v>0</v>
      </c>
      <c r="F19" s="5" t="s">
        <v>0</v>
      </c>
      <c r="G19" s="5" t="s">
        <v>0</v>
      </c>
      <c r="H19" s="1" t="s">
        <v>0</v>
      </c>
    </row>
    <row r="20" ht="17" customHeight="1" spans="1:8">
      <c r="A20" s="1" t="s">
        <v>0</v>
      </c>
      <c r="B20" s="6" t="s">
        <v>40</v>
      </c>
      <c r="C20" s="7" t="s">
        <v>41</v>
      </c>
      <c r="D20" s="7" t="s">
        <v>42</v>
      </c>
      <c r="E20" s="7" t="s">
        <v>43</v>
      </c>
      <c r="F20" s="7" t="s">
        <v>44</v>
      </c>
      <c r="G20" s="8" t="s">
        <v>45</v>
      </c>
      <c r="H20" s="1" t="s">
        <v>0</v>
      </c>
    </row>
    <row r="21" ht="15" customHeight="1" spans="1:8">
      <c r="A21" s="1" t="s">
        <v>0</v>
      </c>
      <c r="B21" s="9" t="s">
        <v>64</v>
      </c>
      <c r="C21" s="10" t="s">
        <v>65</v>
      </c>
      <c r="D21" s="11" t="s">
        <v>0</v>
      </c>
      <c r="E21" s="12" t="s">
        <v>0</v>
      </c>
      <c r="F21" s="12" t="s">
        <v>0</v>
      </c>
      <c r="G21" s="13" t="s">
        <v>0</v>
      </c>
      <c r="H21" s="1" t="s">
        <v>0</v>
      </c>
    </row>
    <row r="22" ht="15" customHeight="1" spans="1:8">
      <c r="A22" s="1" t="s">
        <v>0</v>
      </c>
      <c r="B22" s="9" t="s">
        <v>66</v>
      </c>
      <c r="C22" s="10" t="s">
        <v>67</v>
      </c>
      <c r="D22" s="11" t="s">
        <v>68</v>
      </c>
      <c r="E22" s="12" t="s">
        <v>69</v>
      </c>
      <c r="F22" s="14"/>
      <c r="G22" s="15">
        <f>E22*F22</f>
        <v>0</v>
      </c>
      <c r="H22" s="1" t="s">
        <v>0</v>
      </c>
    </row>
    <row r="23" ht="15" customHeight="1" spans="1:8">
      <c r="A23" s="1" t="s">
        <v>0</v>
      </c>
      <c r="B23" s="9" t="s">
        <v>70</v>
      </c>
      <c r="C23" s="10" t="s">
        <v>71</v>
      </c>
      <c r="D23" s="11" t="s">
        <v>0</v>
      </c>
      <c r="E23" s="12" t="s">
        <v>0</v>
      </c>
      <c r="F23" s="14"/>
      <c r="G23" s="15"/>
      <c r="H23" s="1" t="s">
        <v>0</v>
      </c>
    </row>
    <row r="24" ht="15" customHeight="1" spans="1:8">
      <c r="A24" s="1" t="s">
        <v>0</v>
      </c>
      <c r="B24" s="9" t="s">
        <v>72</v>
      </c>
      <c r="C24" s="10" t="s">
        <v>73</v>
      </c>
      <c r="D24" s="11" t="s">
        <v>0</v>
      </c>
      <c r="E24" s="12" t="s">
        <v>0</v>
      </c>
      <c r="F24" s="14"/>
      <c r="G24" s="15"/>
      <c r="H24" s="1" t="s">
        <v>0</v>
      </c>
    </row>
    <row r="25" ht="15" customHeight="1" spans="1:8">
      <c r="A25" s="1" t="s">
        <v>0</v>
      </c>
      <c r="B25" s="9" t="s">
        <v>50</v>
      </c>
      <c r="C25" s="10" t="s">
        <v>74</v>
      </c>
      <c r="D25" s="11" t="s">
        <v>75</v>
      </c>
      <c r="E25" s="12" t="s">
        <v>76</v>
      </c>
      <c r="F25" s="14"/>
      <c r="G25" s="15">
        <f t="shared" ref="G23:G37" si="0">E25*F25</f>
        <v>0</v>
      </c>
      <c r="H25" s="1" t="s">
        <v>0</v>
      </c>
    </row>
    <row r="26" ht="15" customHeight="1" spans="1:8">
      <c r="A26" s="1" t="s">
        <v>0</v>
      </c>
      <c r="B26" s="9" t="s">
        <v>54</v>
      </c>
      <c r="C26" s="10" t="s">
        <v>77</v>
      </c>
      <c r="D26" s="11" t="s">
        <v>75</v>
      </c>
      <c r="E26" s="12" t="s">
        <v>78</v>
      </c>
      <c r="F26" s="14"/>
      <c r="G26" s="15">
        <f t="shared" si="0"/>
        <v>0</v>
      </c>
      <c r="H26" s="1" t="s">
        <v>0</v>
      </c>
    </row>
    <row r="27" ht="15" customHeight="1" spans="1:8">
      <c r="A27" s="1" t="s">
        <v>0</v>
      </c>
      <c r="B27" s="9" t="s">
        <v>79</v>
      </c>
      <c r="C27" s="10" t="s">
        <v>80</v>
      </c>
      <c r="D27" s="11" t="s">
        <v>75</v>
      </c>
      <c r="E27" s="12" t="s">
        <v>81</v>
      </c>
      <c r="F27" s="14"/>
      <c r="G27" s="15">
        <f t="shared" si="0"/>
        <v>0</v>
      </c>
      <c r="H27" s="1" t="s">
        <v>0</v>
      </c>
    </row>
    <row r="28" ht="15" customHeight="1" spans="1:8">
      <c r="A28" s="1" t="s">
        <v>0</v>
      </c>
      <c r="B28" s="9" t="s">
        <v>82</v>
      </c>
      <c r="C28" s="10" t="s">
        <v>83</v>
      </c>
      <c r="D28" s="11" t="s">
        <v>0</v>
      </c>
      <c r="E28" s="12" t="s">
        <v>0</v>
      </c>
      <c r="F28" s="14"/>
      <c r="G28" s="15"/>
      <c r="H28" s="1" t="s">
        <v>0</v>
      </c>
    </row>
    <row r="29" ht="15" customHeight="1" spans="1:8">
      <c r="A29" s="1" t="s">
        <v>0</v>
      </c>
      <c r="B29" s="9" t="s">
        <v>84</v>
      </c>
      <c r="C29" s="10" t="s">
        <v>85</v>
      </c>
      <c r="D29" s="11" t="s">
        <v>0</v>
      </c>
      <c r="E29" s="12" t="s">
        <v>0</v>
      </c>
      <c r="F29" s="14"/>
      <c r="G29" s="15"/>
      <c r="H29" s="1" t="s">
        <v>0</v>
      </c>
    </row>
    <row r="30" ht="15" customHeight="1" spans="1:8">
      <c r="A30" s="1" t="s">
        <v>0</v>
      </c>
      <c r="B30" s="9" t="s">
        <v>86</v>
      </c>
      <c r="C30" s="10" t="s">
        <v>87</v>
      </c>
      <c r="D30" s="11" t="s">
        <v>75</v>
      </c>
      <c r="E30" s="12" t="s">
        <v>88</v>
      </c>
      <c r="F30" s="14"/>
      <c r="G30" s="15">
        <f t="shared" si="0"/>
        <v>0</v>
      </c>
      <c r="H30" s="1" t="s">
        <v>0</v>
      </c>
    </row>
    <row r="31" ht="21" customHeight="1" spans="1:8">
      <c r="A31" s="1" t="s">
        <v>0</v>
      </c>
      <c r="B31" s="9" t="s">
        <v>79</v>
      </c>
      <c r="C31" s="10" t="s">
        <v>89</v>
      </c>
      <c r="D31" s="11" t="s">
        <v>90</v>
      </c>
      <c r="E31" s="12" t="s">
        <v>91</v>
      </c>
      <c r="F31" s="14"/>
      <c r="G31" s="15">
        <f t="shared" si="0"/>
        <v>0</v>
      </c>
      <c r="H31" s="1" t="s">
        <v>0</v>
      </c>
    </row>
    <row r="32" ht="15" customHeight="1" spans="1:8">
      <c r="A32" s="1" t="s">
        <v>0</v>
      </c>
      <c r="B32" s="9" t="s">
        <v>92</v>
      </c>
      <c r="C32" s="10" t="s">
        <v>93</v>
      </c>
      <c r="D32" s="11" t="s">
        <v>0</v>
      </c>
      <c r="E32" s="12" t="s">
        <v>0</v>
      </c>
      <c r="F32" s="14"/>
      <c r="G32" s="15"/>
      <c r="H32" s="1" t="s">
        <v>0</v>
      </c>
    </row>
    <row r="33" ht="15" customHeight="1" spans="1:8">
      <c r="A33" s="1" t="s">
        <v>0</v>
      </c>
      <c r="B33" s="9" t="s">
        <v>94</v>
      </c>
      <c r="C33" s="10" t="s">
        <v>95</v>
      </c>
      <c r="D33" s="11" t="s">
        <v>0</v>
      </c>
      <c r="E33" s="12" t="s">
        <v>0</v>
      </c>
      <c r="F33" s="14"/>
      <c r="G33" s="15"/>
      <c r="H33" s="1" t="s">
        <v>0</v>
      </c>
    </row>
    <row r="34" ht="15" customHeight="1" spans="1:8">
      <c r="A34" s="1" t="s">
        <v>0</v>
      </c>
      <c r="B34" s="9" t="s">
        <v>50</v>
      </c>
      <c r="C34" s="10" t="s">
        <v>96</v>
      </c>
      <c r="D34" s="11" t="s">
        <v>75</v>
      </c>
      <c r="E34" s="12" t="s">
        <v>97</v>
      </c>
      <c r="F34" s="14"/>
      <c r="G34" s="15">
        <f t="shared" si="0"/>
        <v>0</v>
      </c>
      <c r="H34" s="1" t="s">
        <v>0</v>
      </c>
    </row>
    <row r="35" ht="15" customHeight="1" spans="1:8">
      <c r="A35" s="1" t="s">
        <v>0</v>
      </c>
      <c r="B35" s="9" t="s">
        <v>98</v>
      </c>
      <c r="C35" s="10" t="s">
        <v>99</v>
      </c>
      <c r="D35" s="11" t="s">
        <v>0</v>
      </c>
      <c r="E35" s="12" t="s">
        <v>0</v>
      </c>
      <c r="F35" s="14"/>
      <c r="G35" s="15"/>
      <c r="H35" s="1" t="s">
        <v>0</v>
      </c>
    </row>
    <row r="36" ht="15" customHeight="1" spans="1:8">
      <c r="A36" s="1" t="s">
        <v>0</v>
      </c>
      <c r="B36" s="9" t="s">
        <v>50</v>
      </c>
      <c r="C36" s="10" t="s">
        <v>100</v>
      </c>
      <c r="D36" s="11" t="s">
        <v>75</v>
      </c>
      <c r="E36" s="12" t="s">
        <v>101</v>
      </c>
      <c r="F36" s="14"/>
      <c r="G36" s="15">
        <f t="shared" si="0"/>
        <v>0</v>
      </c>
      <c r="H36" s="1" t="s">
        <v>0</v>
      </c>
    </row>
    <row r="37" ht="15" customHeight="1" spans="1:8">
      <c r="A37" s="1" t="s">
        <v>0</v>
      </c>
      <c r="B37" s="9" t="s">
        <v>50</v>
      </c>
      <c r="C37" s="10" t="s">
        <v>102</v>
      </c>
      <c r="D37" s="11" t="s">
        <v>75</v>
      </c>
      <c r="E37" s="12" t="s">
        <v>103</v>
      </c>
      <c r="F37" s="14"/>
      <c r="G37" s="15">
        <f t="shared" si="0"/>
        <v>0</v>
      </c>
      <c r="H37" s="1" t="s">
        <v>0</v>
      </c>
    </row>
    <row r="38" ht="385" customHeight="1" spans="1:8">
      <c r="A38" s="1" t="s">
        <v>0</v>
      </c>
      <c r="B38" s="9" t="s">
        <v>0</v>
      </c>
      <c r="C38" s="10" t="s">
        <v>0</v>
      </c>
      <c r="D38" s="11" t="s">
        <v>0</v>
      </c>
      <c r="E38" s="12" t="s">
        <v>0</v>
      </c>
      <c r="F38" s="12" t="s">
        <v>0</v>
      </c>
      <c r="G38" s="13" t="s">
        <v>0</v>
      </c>
      <c r="H38" s="1" t="s">
        <v>0</v>
      </c>
    </row>
    <row r="39" ht="15" customHeight="1" spans="1:8">
      <c r="A39" s="1" t="s">
        <v>0</v>
      </c>
      <c r="B39" s="24" t="s">
        <v>104</v>
      </c>
      <c r="C39" s="25"/>
      <c r="D39" s="26"/>
      <c r="E39" s="27">
        <f>G22+G25+G26+G27+G30+G31+G34+G36+G37</f>
        <v>0</v>
      </c>
      <c r="F39" s="28"/>
      <c r="G39" s="21" t="s">
        <v>61</v>
      </c>
      <c r="H39" s="1" t="s">
        <v>0</v>
      </c>
    </row>
    <row r="40" ht="15" customHeight="1" spans="1:8">
      <c r="A40" s="1" t="s">
        <v>0</v>
      </c>
      <c r="B40" s="22" t="s">
        <v>105</v>
      </c>
      <c r="C40" s="22" t="s">
        <v>0</v>
      </c>
      <c r="D40" s="22" t="s">
        <v>0</v>
      </c>
      <c r="E40" s="22" t="s">
        <v>0</v>
      </c>
      <c r="F40" s="22" t="s">
        <v>0</v>
      </c>
      <c r="G40" s="23" t="s">
        <v>62</v>
      </c>
      <c r="H40" s="1" t="s">
        <v>0</v>
      </c>
    </row>
    <row r="41" ht="12" customHeight="1" spans="1:8">
      <c r="A41" s="1" t="s">
        <v>0</v>
      </c>
      <c r="B41" s="1" t="s">
        <v>0</v>
      </c>
      <c r="C41" s="1" t="s">
        <v>0</v>
      </c>
      <c r="D41" s="1" t="s">
        <v>0</v>
      </c>
      <c r="E41" s="1" t="s">
        <v>0</v>
      </c>
      <c r="F41" s="1" t="s">
        <v>0</v>
      </c>
      <c r="G41" s="1" t="s">
        <v>0</v>
      </c>
      <c r="H41" s="1" t="s">
        <v>0</v>
      </c>
    </row>
    <row r="42" ht="42" customHeight="1" spans="1:8">
      <c r="A42" s="1" t="s">
        <v>0</v>
      </c>
      <c r="B42" s="1" t="s">
        <v>0</v>
      </c>
      <c r="C42" s="1" t="s">
        <v>0</v>
      </c>
      <c r="D42" s="1" t="s">
        <v>0</v>
      </c>
      <c r="E42" s="1" t="s">
        <v>0</v>
      </c>
      <c r="F42" s="1" t="s">
        <v>0</v>
      </c>
      <c r="G42" s="1" t="s">
        <v>0</v>
      </c>
      <c r="H42" s="1" t="s">
        <v>0</v>
      </c>
    </row>
    <row r="43" ht="27" customHeight="1" spans="1:8">
      <c r="A43" s="1" t="s">
        <v>0</v>
      </c>
      <c r="B43" s="2" t="s">
        <v>37</v>
      </c>
      <c r="C43" s="2" t="s">
        <v>0</v>
      </c>
      <c r="D43" s="2" t="s">
        <v>0</v>
      </c>
      <c r="E43" s="2" t="s">
        <v>0</v>
      </c>
      <c r="F43" s="2" t="s">
        <v>0</v>
      </c>
      <c r="G43" s="2" t="s">
        <v>0</v>
      </c>
      <c r="H43" s="1" t="s">
        <v>0</v>
      </c>
    </row>
    <row r="44" ht="16" customHeight="1" spans="1:8">
      <c r="A44" s="1" t="s">
        <v>0</v>
      </c>
      <c r="B44" s="3" t="s">
        <v>2</v>
      </c>
      <c r="C44" s="3" t="s">
        <v>0</v>
      </c>
      <c r="D44" s="4" t="s">
        <v>0</v>
      </c>
      <c r="E44" s="4" t="s">
        <v>0</v>
      </c>
      <c r="F44" s="4" t="s">
        <v>0</v>
      </c>
      <c r="G44" s="4" t="s">
        <v>38</v>
      </c>
      <c r="H44" s="1" t="s">
        <v>0</v>
      </c>
    </row>
    <row r="45" ht="22" customHeight="1" spans="1:8">
      <c r="A45" s="1" t="s">
        <v>0</v>
      </c>
      <c r="B45" s="5" t="s">
        <v>106</v>
      </c>
      <c r="C45" s="5" t="s">
        <v>0</v>
      </c>
      <c r="D45" s="5" t="s">
        <v>0</v>
      </c>
      <c r="E45" s="5" t="s">
        <v>0</v>
      </c>
      <c r="F45" s="5" t="s">
        <v>0</v>
      </c>
      <c r="G45" s="5" t="s">
        <v>0</v>
      </c>
      <c r="H45" s="1" t="s">
        <v>0</v>
      </c>
    </row>
    <row r="46" ht="17" customHeight="1" spans="1:8">
      <c r="A46" s="1" t="s">
        <v>0</v>
      </c>
      <c r="B46" s="6" t="s">
        <v>40</v>
      </c>
      <c r="C46" s="7" t="s">
        <v>41</v>
      </c>
      <c r="D46" s="7" t="s">
        <v>42</v>
      </c>
      <c r="E46" s="7" t="s">
        <v>43</v>
      </c>
      <c r="F46" s="7" t="s">
        <v>44</v>
      </c>
      <c r="G46" s="8" t="s">
        <v>45</v>
      </c>
      <c r="H46" s="1" t="s">
        <v>0</v>
      </c>
    </row>
    <row r="47" ht="15" customHeight="1" spans="1:8">
      <c r="A47" s="1" t="s">
        <v>0</v>
      </c>
      <c r="B47" s="9" t="s">
        <v>107</v>
      </c>
      <c r="C47" s="10" t="s">
        <v>108</v>
      </c>
      <c r="D47" s="11" t="s">
        <v>0</v>
      </c>
      <c r="E47" s="12" t="s">
        <v>0</v>
      </c>
      <c r="F47" s="12" t="s">
        <v>0</v>
      </c>
      <c r="G47" s="13" t="s">
        <v>0</v>
      </c>
      <c r="H47" s="1" t="s">
        <v>0</v>
      </c>
    </row>
    <row r="48" ht="15" customHeight="1" spans="1:8">
      <c r="A48" s="1" t="s">
        <v>0</v>
      </c>
      <c r="B48" s="9" t="s">
        <v>109</v>
      </c>
      <c r="C48" s="10" t="s">
        <v>110</v>
      </c>
      <c r="D48" s="11" t="s">
        <v>0</v>
      </c>
      <c r="E48" s="12" t="s">
        <v>0</v>
      </c>
      <c r="F48" s="12" t="s">
        <v>0</v>
      </c>
      <c r="G48" s="13" t="s">
        <v>0</v>
      </c>
      <c r="H48" s="1" t="s">
        <v>0</v>
      </c>
    </row>
    <row r="49" ht="15" customHeight="1" spans="1:8">
      <c r="A49" s="1" t="s">
        <v>0</v>
      </c>
      <c r="B49" s="9" t="s">
        <v>50</v>
      </c>
      <c r="C49" s="10" t="s">
        <v>111</v>
      </c>
      <c r="D49" s="11" t="s">
        <v>68</v>
      </c>
      <c r="E49" s="12" t="s">
        <v>112</v>
      </c>
      <c r="F49" s="14"/>
      <c r="G49" s="15">
        <f>E49*F49</f>
        <v>0</v>
      </c>
      <c r="H49" s="1" t="s">
        <v>0</v>
      </c>
    </row>
    <row r="50" ht="15" customHeight="1" spans="1:8">
      <c r="A50" s="1" t="s">
        <v>0</v>
      </c>
      <c r="B50" s="9" t="s">
        <v>113</v>
      </c>
      <c r="C50" s="10" t="s">
        <v>114</v>
      </c>
      <c r="D50" s="11" t="s">
        <v>0</v>
      </c>
      <c r="E50" s="12" t="s">
        <v>0</v>
      </c>
      <c r="F50" s="14"/>
      <c r="G50" s="15"/>
      <c r="H50" s="1" t="s">
        <v>0</v>
      </c>
    </row>
    <row r="51" ht="15" customHeight="1" spans="1:8">
      <c r="A51" s="1" t="s">
        <v>0</v>
      </c>
      <c r="B51" s="9" t="s">
        <v>115</v>
      </c>
      <c r="C51" s="10" t="s">
        <v>114</v>
      </c>
      <c r="D51" s="11" t="s">
        <v>0</v>
      </c>
      <c r="E51" s="12" t="s">
        <v>0</v>
      </c>
      <c r="F51" s="14"/>
      <c r="G51" s="15"/>
      <c r="H51" s="1" t="s">
        <v>0</v>
      </c>
    </row>
    <row r="52" ht="15" customHeight="1" spans="1:8">
      <c r="A52" s="1" t="s">
        <v>0</v>
      </c>
      <c r="B52" s="9" t="s">
        <v>50</v>
      </c>
      <c r="C52" s="10" t="s">
        <v>116</v>
      </c>
      <c r="D52" s="11" t="s">
        <v>75</v>
      </c>
      <c r="E52" s="12" t="s">
        <v>117</v>
      </c>
      <c r="F52" s="14"/>
      <c r="G52" s="15">
        <f t="shared" ref="G50:G58" si="1">E52*F52</f>
        <v>0</v>
      </c>
      <c r="H52" s="1" t="s">
        <v>0</v>
      </c>
    </row>
    <row r="53" ht="15" customHeight="1" spans="1:8">
      <c r="A53" s="1" t="s">
        <v>0</v>
      </c>
      <c r="B53" s="9" t="s">
        <v>118</v>
      </c>
      <c r="C53" s="10" t="s">
        <v>119</v>
      </c>
      <c r="D53" s="11" t="s">
        <v>0</v>
      </c>
      <c r="E53" s="12" t="s">
        <v>0</v>
      </c>
      <c r="F53" s="14"/>
      <c r="G53" s="15"/>
      <c r="H53" s="1" t="s">
        <v>0</v>
      </c>
    </row>
    <row r="54" ht="15" customHeight="1" spans="1:8">
      <c r="A54" s="1" t="s">
        <v>0</v>
      </c>
      <c r="B54" s="9" t="s">
        <v>50</v>
      </c>
      <c r="C54" s="10" t="s">
        <v>120</v>
      </c>
      <c r="D54" s="11" t="s">
        <v>121</v>
      </c>
      <c r="E54" s="12" t="s">
        <v>122</v>
      </c>
      <c r="F54" s="14"/>
      <c r="G54" s="15">
        <f t="shared" si="1"/>
        <v>0</v>
      </c>
      <c r="H54" s="1" t="s">
        <v>0</v>
      </c>
    </row>
    <row r="55" ht="15" customHeight="1" spans="1:8">
      <c r="A55" s="1" t="s">
        <v>0</v>
      </c>
      <c r="B55" s="9" t="s">
        <v>54</v>
      </c>
      <c r="C55" s="10" t="s">
        <v>123</v>
      </c>
      <c r="D55" s="11" t="s">
        <v>121</v>
      </c>
      <c r="E55" s="12" t="s">
        <v>124</v>
      </c>
      <c r="F55" s="14"/>
      <c r="G55" s="15">
        <f t="shared" si="1"/>
        <v>0</v>
      </c>
      <c r="H55" s="1" t="s">
        <v>0</v>
      </c>
    </row>
    <row r="56" ht="15" customHeight="1" spans="1:8">
      <c r="A56" s="1" t="s">
        <v>0</v>
      </c>
      <c r="B56" s="9" t="s">
        <v>125</v>
      </c>
      <c r="C56" s="10" t="s">
        <v>126</v>
      </c>
      <c r="D56" s="11" t="s">
        <v>0</v>
      </c>
      <c r="E56" s="12" t="s">
        <v>0</v>
      </c>
      <c r="F56" s="14"/>
      <c r="G56" s="15"/>
      <c r="H56" s="1" t="s">
        <v>0</v>
      </c>
    </row>
    <row r="57" ht="15" customHeight="1" spans="1:8">
      <c r="A57" s="1" t="s">
        <v>0</v>
      </c>
      <c r="B57" s="9" t="s">
        <v>127</v>
      </c>
      <c r="C57" s="10" t="s">
        <v>128</v>
      </c>
      <c r="D57" s="11" t="s">
        <v>75</v>
      </c>
      <c r="E57" s="12" t="s">
        <v>129</v>
      </c>
      <c r="F57" s="14"/>
      <c r="G57" s="15">
        <f t="shared" si="1"/>
        <v>0</v>
      </c>
      <c r="H57" s="1" t="s">
        <v>0</v>
      </c>
    </row>
    <row r="58" ht="15" customHeight="1" spans="1:8">
      <c r="A58" s="1" t="s">
        <v>0</v>
      </c>
      <c r="B58" s="9" t="s">
        <v>130</v>
      </c>
      <c r="C58" s="10" t="s">
        <v>131</v>
      </c>
      <c r="D58" s="11" t="s">
        <v>68</v>
      </c>
      <c r="E58" s="12" t="s">
        <v>132</v>
      </c>
      <c r="F58" s="14"/>
      <c r="G58" s="15">
        <f t="shared" si="1"/>
        <v>0</v>
      </c>
      <c r="H58" s="1" t="s">
        <v>0</v>
      </c>
    </row>
    <row r="59" ht="409.5" customHeight="1" spans="1:8">
      <c r="A59" s="1" t="s">
        <v>0</v>
      </c>
      <c r="B59" s="9" t="s">
        <v>0</v>
      </c>
      <c r="C59" s="10" t="s">
        <v>0</v>
      </c>
      <c r="D59" s="11" t="s">
        <v>0</v>
      </c>
      <c r="E59" s="12" t="s">
        <v>0</v>
      </c>
      <c r="F59" s="12" t="s">
        <v>0</v>
      </c>
      <c r="G59" s="13" t="s">
        <v>0</v>
      </c>
      <c r="H59" s="1" t="s">
        <v>0</v>
      </c>
    </row>
    <row r="60" ht="15" customHeight="1" spans="1:8">
      <c r="A60" s="1" t="s">
        <v>0</v>
      </c>
      <c r="B60" s="16" t="s">
        <v>133</v>
      </c>
      <c r="C60" s="17"/>
      <c r="D60" s="18"/>
      <c r="E60" s="27">
        <f>G49+G52+G54+G55+G57+G58</f>
        <v>0</v>
      </c>
      <c r="F60" s="28"/>
      <c r="G60" s="21" t="s">
        <v>61</v>
      </c>
      <c r="H60" s="1" t="s">
        <v>0</v>
      </c>
    </row>
    <row r="61" ht="15" customHeight="1" spans="1:8">
      <c r="A61" s="1" t="s">
        <v>0</v>
      </c>
      <c r="B61" s="22" t="s">
        <v>134</v>
      </c>
      <c r="C61" s="22" t="s">
        <v>0</v>
      </c>
      <c r="D61" s="22" t="s">
        <v>0</v>
      </c>
      <c r="E61" s="22" t="s">
        <v>0</v>
      </c>
      <c r="F61" s="22" t="s">
        <v>0</v>
      </c>
      <c r="G61" s="23" t="s">
        <v>62</v>
      </c>
      <c r="H61" s="1" t="s">
        <v>0</v>
      </c>
    </row>
    <row r="62" ht="12" customHeight="1" spans="1:8">
      <c r="A62" s="1" t="s">
        <v>0</v>
      </c>
      <c r="B62" s="1" t="s">
        <v>0</v>
      </c>
      <c r="C62" s="1" t="s">
        <v>0</v>
      </c>
      <c r="D62" s="1" t="s">
        <v>0</v>
      </c>
      <c r="E62" s="1" t="s">
        <v>0</v>
      </c>
      <c r="F62" s="1" t="s">
        <v>0</v>
      </c>
      <c r="G62" s="1" t="s">
        <v>0</v>
      </c>
      <c r="H62" s="1" t="s">
        <v>0</v>
      </c>
    </row>
    <row r="63" ht="42" customHeight="1" spans="1:8">
      <c r="A63" s="1" t="s">
        <v>0</v>
      </c>
      <c r="B63" s="1" t="s">
        <v>0</v>
      </c>
      <c r="C63" s="1" t="s">
        <v>0</v>
      </c>
      <c r="D63" s="1" t="s">
        <v>0</v>
      </c>
      <c r="E63" s="1" t="s">
        <v>0</v>
      </c>
      <c r="F63" s="1" t="s">
        <v>0</v>
      </c>
      <c r="G63" s="1" t="s">
        <v>0</v>
      </c>
      <c r="H63" s="1" t="s">
        <v>0</v>
      </c>
    </row>
    <row r="64" ht="27" customHeight="1" spans="1:8">
      <c r="A64" s="1" t="s">
        <v>0</v>
      </c>
      <c r="B64" s="2" t="s">
        <v>37</v>
      </c>
      <c r="C64" s="2" t="s">
        <v>0</v>
      </c>
      <c r="D64" s="2" t="s">
        <v>0</v>
      </c>
      <c r="E64" s="2" t="s">
        <v>0</v>
      </c>
      <c r="F64" s="2" t="s">
        <v>0</v>
      </c>
      <c r="G64" s="2" t="s">
        <v>0</v>
      </c>
      <c r="H64" s="1" t="s">
        <v>0</v>
      </c>
    </row>
    <row r="65" ht="16" customHeight="1" spans="1:8">
      <c r="A65" s="1" t="s">
        <v>0</v>
      </c>
      <c r="B65" s="3" t="s">
        <v>2</v>
      </c>
      <c r="C65" s="3" t="s">
        <v>0</v>
      </c>
      <c r="D65" s="4" t="s">
        <v>0</v>
      </c>
      <c r="E65" s="4" t="s">
        <v>0</v>
      </c>
      <c r="F65" s="4" t="s">
        <v>0</v>
      </c>
      <c r="G65" s="4" t="s">
        <v>38</v>
      </c>
      <c r="H65" s="1" t="s">
        <v>0</v>
      </c>
    </row>
    <row r="66" ht="22" customHeight="1" spans="1:8">
      <c r="A66" s="1" t="s">
        <v>0</v>
      </c>
      <c r="B66" s="5" t="s">
        <v>135</v>
      </c>
      <c r="C66" s="5" t="s">
        <v>0</v>
      </c>
      <c r="D66" s="5" t="s">
        <v>0</v>
      </c>
      <c r="E66" s="5" t="s">
        <v>0</v>
      </c>
      <c r="F66" s="5" t="s">
        <v>0</v>
      </c>
      <c r="G66" s="5" t="s">
        <v>0</v>
      </c>
      <c r="H66" s="1" t="s">
        <v>0</v>
      </c>
    </row>
    <row r="67" ht="17" customHeight="1" spans="1:8">
      <c r="A67" s="1" t="s">
        <v>0</v>
      </c>
      <c r="B67" s="6" t="s">
        <v>40</v>
      </c>
      <c r="C67" s="7" t="s">
        <v>41</v>
      </c>
      <c r="D67" s="7" t="s">
        <v>42</v>
      </c>
      <c r="E67" s="7" t="s">
        <v>43</v>
      </c>
      <c r="F67" s="7" t="s">
        <v>44</v>
      </c>
      <c r="G67" s="8" t="s">
        <v>45</v>
      </c>
      <c r="H67" s="1" t="s">
        <v>0</v>
      </c>
    </row>
    <row r="68" ht="15" customHeight="1" spans="1:8">
      <c r="A68" s="1" t="s">
        <v>0</v>
      </c>
      <c r="B68" s="9" t="s">
        <v>136</v>
      </c>
      <c r="C68" s="10" t="s">
        <v>137</v>
      </c>
      <c r="D68" s="11" t="s">
        <v>0</v>
      </c>
      <c r="E68" s="12" t="s">
        <v>0</v>
      </c>
      <c r="F68" s="12" t="s">
        <v>0</v>
      </c>
      <c r="G68" s="13" t="s">
        <v>0</v>
      </c>
      <c r="H68" s="1" t="s">
        <v>0</v>
      </c>
    </row>
    <row r="69" ht="15" customHeight="1" spans="1:8">
      <c r="A69" s="1" t="s">
        <v>0</v>
      </c>
      <c r="B69" s="9" t="s">
        <v>138</v>
      </c>
      <c r="C69" s="10" t="s">
        <v>139</v>
      </c>
      <c r="D69" s="11" t="s">
        <v>90</v>
      </c>
      <c r="E69" s="12" t="s">
        <v>140</v>
      </c>
      <c r="F69" s="14"/>
      <c r="G69" s="15">
        <f>F69*E69</f>
        <v>0</v>
      </c>
      <c r="H69" s="1" t="s">
        <v>0</v>
      </c>
    </row>
    <row r="70" ht="15" customHeight="1" spans="1:8">
      <c r="A70" s="1" t="s">
        <v>0</v>
      </c>
      <c r="B70" s="9" t="s">
        <v>141</v>
      </c>
      <c r="C70" s="10" t="s">
        <v>142</v>
      </c>
      <c r="D70" s="11" t="s">
        <v>90</v>
      </c>
      <c r="E70" s="12" t="s">
        <v>143</v>
      </c>
      <c r="F70" s="14"/>
      <c r="G70" s="15">
        <f>F70*E70</f>
        <v>0</v>
      </c>
      <c r="H70" s="1" t="s">
        <v>0</v>
      </c>
    </row>
    <row r="71" ht="15" customHeight="1" spans="1:8">
      <c r="A71" s="1" t="s">
        <v>0</v>
      </c>
      <c r="B71" s="9" t="s">
        <v>144</v>
      </c>
      <c r="C71" s="10" t="s">
        <v>145</v>
      </c>
      <c r="D71" s="11" t="s">
        <v>0</v>
      </c>
      <c r="E71" s="12" t="s">
        <v>0</v>
      </c>
      <c r="F71" s="14"/>
      <c r="G71" s="15"/>
      <c r="H71" s="1" t="s">
        <v>0</v>
      </c>
    </row>
    <row r="72" ht="15" customHeight="1" spans="1:8">
      <c r="A72" s="1" t="s">
        <v>0</v>
      </c>
      <c r="B72" s="9" t="s">
        <v>146</v>
      </c>
      <c r="C72" s="10" t="s">
        <v>147</v>
      </c>
      <c r="D72" s="11" t="s">
        <v>90</v>
      </c>
      <c r="E72" s="12" t="s">
        <v>148</v>
      </c>
      <c r="F72" s="14"/>
      <c r="G72" s="15">
        <f>F72*E72</f>
        <v>0</v>
      </c>
      <c r="H72" s="1" t="s">
        <v>0</v>
      </c>
    </row>
    <row r="73" ht="409.5" customHeight="1" spans="1:8">
      <c r="A73" s="1" t="s">
        <v>0</v>
      </c>
      <c r="B73" s="9" t="s">
        <v>0</v>
      </c>
      <c r="C73" s="10" t="s">
        <v>0</v>
      </c>
      <c r="D73" s="11" t="s">
        <v>0</v>
      </c>
      <c r="E73" s="12" t="s">
        <v>0</v>
      </c>
      <c r="F73" s="12" t="s">
        <v>0</v>
      </c>
      <c r="G73" s="13" t="s">
        <v>0</v>
      </c>
      <c r="H73" s="1" t="s">
        <v>0</v>
      </c>
    </row>
    <row r="74" ht="15" customHeight="1" spans="1:8">
      <c r="A74" s="1" t="s">
        <v>0</v>
      </c>
      <c r="B74" s="16" t="s">
        <v>149</v>
      </c>
      <c r="C74" s="17"/>
      <c r="D74" s="18"/>
      <c r="E74" s="27">
        <f>G72+G70+G69</f>
        <v>0</v>
      </c>
      <c r="F74" s="28"/>
      <c r="G74" s="21" t="s">
        <v>61</v>
      </c>
      <c r="H74" s="1" t="s">
        <v>0</v>
      </c>
    </row>
    <row r="75" ht="15" customHeight="1" spans="1:8">
      <c r="A75" s="1" t="s">
        <v>0</v>
      </c>
      <c r="B75" s="22" t="s">
        <v>150</v>
      </c>
      <c r="C75" s="22" t="s">
        <v>0</v>
      </c>
      <c r="D75" s="22" t="s">
        <v>0</v>
      </c>
      <c r="E75" s="22" t="s">
        <v>0</v>
      </c>
      <c r="F75" s="22" t="s">
        <v>0</v>
      </c>
      <c r="G75" s="23" t="s">
        <v>62</v>
      </c>
      <c r="H75" s="1" t="s">
        <v>0</v>
      </c>
    </row>
    <row r="76" ht="12" customHeight="1" spans="1:8">
      <c r="A76" s="1" t="s">
        <v>0</v>
      </c>
      <c r="B76" s="1" t="s">
        <v>0</v>
      </c>
      <c r="C76" s="1" t="s">
        <v>0</v>
      </c>
      <c r="D76" s="1" t="s">
        <v>0</v>
      </c>
      <c r="E76" s="1" t="s">
        <v>0</v>
      </c>
      <c r="F76" s="1" t="s">
        <v>0</v>
      </c>
      <c r="G76" s="1" t="s">
        <v>0</v>
      </c>
      <c r="H76" s="1" t="s">
        <v>0</v>
      </c>
    </row>
    <row r="77" ht="42" customHeight="1" spans="1:8">
      <c r="A77" s="1" t="s">
        <v>0</v>
      </c>
      <c r="B77" s="1" t="s">
        <v>0</v>
      </c>
      <c r="C77" s="1" t="s">
        <v>0</v>
      </c>
      <c r="D77" s="1" t="s">
        <v>0</v>
      </c>
      <c r="E77" s="1" t="s">
        <v>0</v>
      </c>
      <c r="F77" s="1" t="s">
        <v>0</v>
      </c>
      <c r="G77" s="1" t="s">
        <v>0</v>
      </c>
      <c r="H77" s="1" t="s">
        <v>0</v>
      </c>
    </row>
    <row r="78" ht="27" customHeight="1" spans="1:8">
      <c r="A78" s="1" t="s">
        <v>0</v>
      </c>
      <c r="B78" s="2" t="s">
        <v>37</v>
      </c>
      <c r="C78" s="2" t="s">
        <v>0</v>
      </c>
      <c r="D78" s="2" t="s">
        <v>0</v>
      </c>
      <c r="E78" s="2" t="s">
        <v>0</v>
      </c>
      <c r="F78" s="2" t="s">
        <v>0</v>
      </c>
      <c r="G78" s="2" t="s">
        <v>0</v>
      </c>
      <c r="H78" s="1" t="s">
        <v>0</v>
      </c>
    </row>
    <row r="79" ht="16" customHeight="1" spans="1:8">
      <c r="A79" s="1" t="s">
        <v>0</v>
      </c>
      <c r="B79" s="3" t="s">
        <v>2</v>
      </c>
      <c r="C79" s="3" t="s">
        <v>0</v>
      </c>
      <c r="D79" s="4" t="s">
        <v>0</v>
      </c>
      <c r="E79" s="4" t="s">
        <v>0</v>
      </c>
      <c r="F79" s="4" t="s">
        <v>0</v>
      </c>
      <c r="G79" s="4" t="s">
        <v>38</v>
      </c>
      <c r="H79" s="1" t="s">
        <v>0</v>
      </c>
    </row>
    <row r="80" ht="22" customHeight="1" spans="1:8">
      <c r="A80" s="1" t="s">
        <v>0</v>
      </c>
      <c r="B80" s="5" t="s">
        <v>151</v>
      </c>
      <c r="C80" s="5" t="s">
        <v>0</v>
      </c>
      <c r="D80" s="5" t="s">
        <v>0</v>
      </c>
      <c r="E80" s="5" t="s">
        <v>0</v>
      </c>
      <c r="F80" s="5" t="s">
        <v>0</v>
      </c>
      <c r="G80" s="5" t="s">
        <v>0</v>
      </c>
      <c r="H80" s="1" t="s">
        <v>0</v>
      </c>
    </row>
    <row r="81" ht="17" customHeight="1" spans="1:8">
      <c r="A81" s="1" t="s">
        <v>0</v>
      </c>
      <c r="B81" s="6" t="s">
        <v>40</v>
      </c>
      <c r="C81" s="7" t="s">
        <v>41</v>
      </c>
      <c r="D81" s="7" t="s">
        <v>42</v>
      </c>
      <c r="E81" s="7" t="s">
        <v>43</v>
      </c>
      <c r="F81" s="7" t="s">
        <v>44</v>
      </c>
      <c r="G81" s="8" t="s">
        <v>45</v>
      </c>
      <c r="H81" s="1" t="s">
        <v>0</v>
      </c>
    </row>
    <row r="82" ht="15" customHeight="1" spans="1:8">
      <c r="A82" s="1" t="s">
        <v>0</v>
      </c>
      <c r="B82" s="9" t="s">
        <v>152</v>
      </c>
      <c r="C82" s="10" t="s">
        <v>153</v>
      </c>
      <c r="D82" s="11" t="s">
        <v>0</v>
      </c>
      <c r="E82" s="12" t="s">
        <v>0</v>
      </c>
      <c r="F82" s="12" t="s">
        <v>0</v>
      </c>
      <c r="G82" s="13" t="s">
        <v>0</v>
      </c>
      <c r="H82" s="1" t="s">
        <v>0</v>
      </c>
    </row>
    <row r="83" ht="15" customHeight="1" spans="1:8">
      <c r="A83" s="1" t="s">
        <v>0</v>
      </c>
      <c r="B83" s="9" t="s">
        <v>154</v>
      </c>
      <c r="C83" s="10" t="s">
        <v>155</v>
      </c>
      <c r="D83" s="11" t="s">
        <v>0</v>
      </c>
      <c r="E83" s="12" t="s">
        <v>0</v>
      </c>
      <c r="F83" s="12" t="s">
        <v>0</v>
      </c>
      <c r="G83" s="13" t="s">
        <v>0</v>
      </c>
      <c r="H83" s="1" t="s">
        <v>0</v>
      </c>
    </row>
    <row r="84" ht="15" customHeight="1" spans="1:8">
      <c r="A84" s="1" t="s">
        <v>0</v>
      </c>
      <c r="B84" s="9" t="s">
        <v>50</v>
      </c>
      <c r="C84" s="10" t="s">
        <v>156</v>
      </c>
      <c r="D84" s="11" t="s">
        <v>90</v>
      </c>
      <c r="E84" s="12" t="s">
        <v>157</v>
      </c>
      <c r="F84" s="14"/>
      <c r="G84" s="15">
        <f>E84*F84</f>
        <v>0</v>
      </c>
      <c r="H84" s="1" t="s">
        <v>0</v>
      </c>
    </row>
    <row r="85" ht="15" customHeight="1" spans="1:8">
      <c r="A85" s="1" t="s">
        <v>0</v>
      </c>
      <c r="B85" s="9" t="s">
        <v>158</v>
      </c>
      <c r="C85" s="10" t="s">
        <v>159</v>
      </c>
      <c r="D85" s="11" t="s">
        <v>90</v>
      </c>
      <c r="E85" s="12" t="s">
        <v>160</v>
      </c>
      <c r="F85" s="14"/>
      <c r="G85" s="15">
        <f t="shared" ref="G85:G90" si="2">E85*F85</f>
        <v>0</v>
      </c>
      <c r="H85" s="1" t="s">
        <v>0</v>
      </c>
    </row>
    <row r="86" ht="15" customHeight="1" spans="1:8">
      <c r="A86" s="1" t="s">
        <v>0</v>
      </c>
      <c r="B86" s="9" t="s">
        <v>161</v>
      </c>
      <c r="C86" s="10" t="s">
        <v>162</v>
      </c>
      <c r="D86" s="11" t="s">
        <v>163</v>
      </c>
      <c r="E86" s="12" t="s">
        <v>164</v>
      </c>
      <c r="F86" s="14"/>
      <c r="G86" s="15">
        <f t="shared" si="2"/>
        <v>0</v>
      </c>
      <c r="H86" s="1" t="s">
        <v>0</v>
      </c>
    </row>
    <row r="87" ht="15" customHeight="1" spans="1:8">
      <c r="A87" s="1" t="s">
        <v>0</v>
      </c>
      <c r="B87" s="9" t="s">
        <v>165</v>
      </c>
      <c r="C87" s="10" t="s">
        <v>166</v>
      </c>
      <c r="D87" s="11" t="s">
        <v>0</v>
      </c>
      <c r="E87" s="12" t="s">
        <v>0</v>
      </c>
      <c r="F87" s="14"/>
      <c r="G87" s="15"/>
      <c r="H87" s="1" t="s">
        <v>0</v>
      </c>
    </row>
    <row r="88" ht="15" customHeight="1" spans="1:8">
      <c r="A88" s="1" t="s">
        <v>0</v>
      </c>
      <c r="B88" s="9" t="s">
        <v>167</v>
      </c>
      <c r="C88" s="10" t="s">
        <v>168</v>
      </c>
      <c r="D88" s="11" t="s">
        <v>0</v>
      </c>
      <c r="E88" s="12" t="s">
        <v>0</v>
      </c>
      <c r="F88" s="14"/>
      <c r="G88" s="15"/>
      <c r="H88" s="1" t="s">
        <v>0</v>
      </c>
    </row>
    <row r="89" ht="15" customHeight="1" spans="1:8">
      <c r="A89" s="1" t="s">
        <v>0</v>
      </c>
      <c r="B89" s="9" t="s">
        <v>50</v>
      </c>
      <c r="C89" s="10" t="s">
        <v>169</v>
      </c>
      <c r="D89" s="11" t="s">
        <v>163</v>
      </c>
      <c r="E89" s="12" t="s">
        <v>170</v>
      </c>
      <c r="F89" s="14"/>
      <c r="G89" s="15">
        <f t="shared" si="2"/>
        <v>0</v>
      </c>
      <c r="H89" s="1" t="s">
        <v>0</v>
      </c>
    </row>
    <row r="90" ht="15" customHeight="1" spans="1:8">
      <c r="A90" s="1" t="s">
        <v>0</v>
      </c>
      <c r="B90" s="9" t="s">
        <v>54</v>
      </c>
      <c r="C90" s="10" t="s">
        <v>171</v>
      </c>
      <c r="D90" s="11" t="s">
        <v>163</v>
      </c>
      <c r="E90" s="12" t="s">
        <v>172</v>
      </c>
      <c r="F90" s="14"/>
      <c r="G90" s="15">
        <f t="shared" si="2"/>
        <v>0</v>
      </c>
      <c r="H90" s="1" t="s">
        <v>0</v>
      </c>
    </row>
    <row r="91" ht="409.5" customHeight="1" spans="1:8">
      <c r="A91" s="1" t="s">
        <v>0</v>
      </c>
      <c r="B91" s="9" t="s">
        <v>0</v>
      </c>
      <c r="C91" s="10" t="s">
        <v>0</v>
      </c>
      <c r="D91" s="11" t="s">
        <v>0</v>
      </c>
      <c r="E91" s="12" t="s">
        <v>0</v>
      </c>
      <c r="F91" s="12" t="s">
        <v>0</v>
      </c>
      <c r="G91" s="13" t="s">
        <v>0</v>
      </c>
      <c r="H91" s="1" t="s">
        <v>0</v>
      </c>
    </row>
    <row r="92" ht="15" customHeight="1" spans="1:8">
      <c r="A92" s="1" t="s">
        <v>0</v>
      </c>
      <c r="B92" s="16" t="s">
        <v>173</v>
      </c>
      <c r="C92" s="17"/>
      <c r="D92" s="18"/>
      <c r="E92" s="27">
        <f>G84+G85+G86+G89+G90</f>
        <v>0</v>
      </c>
      <c r="F92" s="28"/>
      <c r="G92" s="21" t="s">
        <v>61</v>
      </c>
      <c r="H92" s="1" t="s">
        <v>0</v>
      </c>
    </row>
    <row r="93" ht="15" customHeight="1" spans="1:8">
      <c r="A93" s="1" t="s">
        <v>0</v>
      </c>
      <c r="B93" s="22" t="s">
        <v>174</v>
      </c>
      <c r="C93" s="22" t="s">
        <v>0</v>
      </c>
      <c r="D93" s="22" t="s">
        <v>0</v>
      </c>
      <c r="E93" s="22" t="s">
        <v>0</v>
      </c>
      <c r="F93" s="22" t="s">
        <v>0</v>
      </c>
      <c r="G93" s="23" t="s">
        <v>62</v>
      </c>
      <c r="H93" s="1" t="s">
        <v>0</v>
      </c>
    </row>
    <row r="94" ht="12" customHeight="1" spans="1:8">
      <c r="A94" s="1" t="s">
        <v>0</v>
      </c>
      <c r="B94" s="1" t="s">
        <v>0</v>
      </c>
      <c r="C94" s="1" t="s">
        <v>0</v>
      </c>
      <c r="D94" s="1" t="s">
        <v>0</v>
      </c>
      <c r="E94" s="1" t="s">
        <v>0</v>
      </c>
      <c r="F94" s="1" t="s">
        <v>0</v>
      </c>
      <c r="G94" s="1" t="s">
        <v>0</v>
      </c>
      <c r="H94" s="1" t="s">
        <v>0</v>
      </c>
    </row>
  </sheetData>
  <sheetProtection algorithmName="SHA-512" hashValue="FKT/uvtIH+gDYvt/I5AQM0k91HxRrB0mbzpzVW6cyl2XokbN62jtlY/Tn3mggCF2G9+PqHK93mWekcCgDZUw8g==" saltValue="HfbYL8d+pbj6EA/vwlv4hQ==" spinCount="100000" sheet="1" objects="1"/>
  <protectedRanges>
    <protectedRange sqref="F84:F90" name="区域4"/>
    <protectedRange sqref="F69:F72" name="区域3"/>
    <protectedRange sqref="F49:F58" name="区域2"/>
    <protectedRange sqref="F22:F37" name="区域1"/>
  </protectedRanges>
  <mergeCells count="35">
    <mergeCell ref="B2:G2"/>
    <mergeCell ref="B3:C3"/>
    <mergeCell ref="D3:F3"/>
    <mergeCell ref="B4:G4"/>
    <mergeCell ref="B13:D13"/>
    <mergeCell ref="E13:F13"/>
    <mergeCell ref="B14:F14"/>
    <mergeCell ref="B17:G17"/>
    <mergeCell ref="B18:C18"/>
    <mergeCell ref="D18:F18"/>
    <mergeCell ref="B19:G19"/>
    <mergeCell ref="B39:D39"/>
    <mergeCell ref="E39:F39"/>
    <mergeCell ref="B40:F40"/>
    <mergeCell ref="B43:G43"/>
    <mergeCell ref="B44:C44"/>
    <mergeCell ref="D44:F44"/>
    <mergeCell ref="B45:G45"/>
    <mergeCell ref="B60:D60"/>
    <mergeCell ref="E60:F60"/>
    <mergeCell ref="B61:F61"/>
    <mergeCell ref="B64:G64"/>
    <mergeCell ref="B65:C65"/>
    <mergeCell ref="D65:F65"/>
    <mergeCell ref="B66:G66"/>
    <mergeCell ref="B74:D74"/>
    <mergeCell ref="E74:F74"/>
    <mergeCell ref="B75:F75"/>
    <mergeCell ref="B78:G78"/>
    <mergeCell ref="B79:C79"/>
    <mergeCell ref="D79:F79"/>
    <mergeCell ref="B80:G80"/>
    <mergeCell ref="B92:D92"/>
    <mergeCell ref="E92:F92"/>
    <mergeCell ref="B93:F93"/>
  </mergeCells>
  <pageMargins left="0" right="0" top="0" bottom="0" header="0" footer="0"/>
  <pageSetup paperSize="9" orientation="portrait"/>
  <headerFooter/>
  <rowBreaks count="4" manualBreakCount="4">
    <brk id="15" max="16383" man="1"/>
    <brk id="41" max="16383" man="1"/>
    <brk id="62" max="16383" man="1"/>
    <brk id="7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 otherUserPermission="visible"/>
  <rangeList sheetStid="3" master="" otherUserPermission="visible">
    <arrUserId title="区域4" rangeCreator="" othersAccessPermission="edit"/>
    <arrUserId title="区域3" rangeCreator="" othersAccessPermission="edit"/>
    <arrUserId title="区域2" rangeCreator="" othersAccessPermission="edit"/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JasperReports Library version null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2.【标表1】投标报价汇总表</vt:lpstr>
      <vt:lpstr>3.【标表2】工程量清单表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瑾 </cp:lastModifiedBy>
  <dcterms:created xsi:type="dcterms:W3CDTF">2026-01-15T06:59:00Z</dcterms:created>
  <dcterms:modified xsi:type="dcterms:W3CDTF">2026-01-15T07:34:07Z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D46B3C75D67444D78EA264B0A4E00494_12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