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空调产品参数表" sheetId="1" r:id="rId1"/>
    <sheet name="Sheet1 (2)" sheetId="4" state="hidden" r:id="rId2"/>
  </sheets>
  <definedNames>
    <definedName name="_xlnm._FilterDatabase" localSheetId="0" hidden="1">空调产品参数表!$C$3:$J$6</definedName>
    <definedName name="_xlnm._FilterDatabase" localSheetId="1" hidden="1">'Sheet1 (2)'!$A$2:$T$30</definedName>
    <definedName name="Z_06BA0FAB_3EF9_4556_86B7_B31576150A2A_.wvu.FilterData" localSheetId="0" hidden="1">空调产品参数表!$C$2:$J$5</definedName>
    <definedName name="Z_06BA0FAB_3EF9_4556_86B7_B31576150A2A_.wvu.FilterData" localSheetId="1" hidden="1">'Sheet1 (2)'!$A$2:$T$30</definedName>
    <definedName name="Z_14799900_1F1E_4AAD_930D_6F2E79605247_.wvu.FilterData" localSheetId="0" hidden="1">空调产品参数表!$C$3:$J$5</definedName>
    <definedName name="Z_14799900_1F1E_4AAD_930D_6F2E79605247_.wvu.FilterData" localSheetId="1" hidden="1">'Sheet1 (2)'!$A$2:$T$30</definedName>
    <definedName name="Z_2D71FE2E_5420_473A_A142_0EA0AD6D3ED8_.wvu.FilterData" localSheetId="0" hidden="1">空调产品参数表!$C$2:$J$5</definedName>
    <definedName name="Z_2D71FE2E_5420_473A_A142_0EA0AD6D3ED8_.wvu.FilterData" localSheetId="1" hidden="1">'Sheet1 (2)'!$A$2:$T$30</definedName>
    <definedName name="Z_50343808_C08A_457C_8151_FFC73E7AB538_.wvu.FilterData" localSheetId="0" hidden="1">空调产品参数表!$C$3:$J$5</definedName>
    <definedName name="Z_6229493F_57FD_4C57_8956_6C2836E11D8D_.wvu.FilterData" localSheetId="0" hidden="1">空调产品参数表!$C$3:$J$5</definedName>
    <definedName name="Z_6229493F_57FD_4C57_8956_6C2836E11D8D_.wvu.FilterData" localSheetId="1" hidden="1">'Sheet1 (2)'!$A$2:$T$30</definedName>
    <definedName name="Z_6D1D9B90_9584_4E2B_8ACD_AC27DC36CD64_.wvu.FilterData" localSheetId="0" hidden="1">空调产品参数表!$C$3:$J$5</definedName>
    <definedName name="Z_76F75FFA_89AB_4625_9D67_B72351106699_.wvu.FilterData" localSheetId="0" hidden="1">空调产品参数表!$C$3:$J$5</definedName>
    <definedName name="Z_76F75FFA_89AB_4625_9D67_B72351106699_.wvu.FilterData" localSheetId="1" hidden="1">'Sheet1 (2)'!$A$2:$T$30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<sst xmlns="http://schemas.openxmlformats.org/spreadsheetml/2006/main" count="470" uniqueCount="213">
  <si>
    <t>采购空调主要技术参数表</t>
  </si>
  <si>
    <t>空调规格</t>
  </si>
  <si>
    <t>空调类型</t>
  </si>
  <si>
    <t>能效等级</t>
  </si>
  <si>
    <t>电源</t>
  </si>
  <si>
    <t>能效比APF</t>
  </si>
  <si>
    <t>制冷</t>
  </si>
  <si>
    <t>制热</t>
  </si>
  <si>
    <r>
      <rPr>
        <b/>
        <sz val="12"/>
        <rFont val="宋体"/>
        <charset val="134"/>
      </rPr>
      <t>循环风量
（m</t>
    </r>
    <r>
      <rPr>
        <b/>
        <vertAlign val="superscript"/>
        <sz val="12"/>
        <rFont val="宋体"/>
        <charset val="134"/>
      </rPr>
      <t>3</t>
    </r>
    <r>
      <rPr>
        <b/>
        <sz val="12"/>
        <rFont val="宋体"/>
        <charset val="134"/>
      </rPr>
      <t>/h）</t>
    </r>
  </si>
  <si>
    <t>额定制冷量
(W)</t>
  </si>
  <si>
    <t>额定制冷功率
(W)</t>
  </si>
  <si>
    <t>额定制热量
(W)</t>
  </si>
  <si>
    <t>额定制热功率
(W)</t>
  </si>
  <si>
    <t>大1.5匹35台（挂机）</t>
  </si>
  <si>
    <t>冷暖</t>
  </si>
  <si>
    <t>新一级（节能产品）</t>
  </si>
  <si>
    <t>220V/50HZ</t>
  </si>
  <si>
    <t>新一级能效</t>
  </si>
  <si>
    <r>
      <rPr>
        <sz val="12"/>
        <color theme="1"/>
        <rFont val="Arial"/>
        <charset val="134"/>
      </rPr>
      <t>≥</t>
    </r>
    <r>
      <rPr>
        <sz val="12"/>
        <color theme="1"/>
        <rFont val="宋体"/>
        <charset val="134"/>
      </rPr>
      <t>3500</t>
    </r>
  </si>
  <si>
    <t>≤1000</t>
  </si>
  <si>
    <r>
      <rPr>
        <sz val="12"/>
        <color theme="1"/>
        <rFont val="Arial"/>
        <charset val="134"/>
      </rPr>
      <t>≥</t>
    </r>
    <r>
      <rPr>
        <sz val="12"/>
        <color theme="1"/>
        <rFont val="宋体"/>
        <charset val="134"/>
      </rPr>
      <t>5000</t>
    </r>
  </si>
  <si>
    <t>≤2000</t>
  </si>
  <si>
    <r>
      <rPr>
        <sz val="12"/>
        <color theme="1"/>
        <rFont val="Arial"/>
        <charset val="134"/>
      </rPr>
      <t>≥</t>
    </r>
    <r>
      <rPr>
        <sz val="12"/>
        <color theme="1"/>
        <rFont val="宋体"/>
        <charset val="134"/>
      </rPr>
      <t>750</t>
    </r>
  </si>
  <si>
    <t>大3匹61台（柜机）</t>
  </si>
  <si>
    <r>
      <rPr>
        <sz val="12"/>
        <color theme="1"/>
        <rFont val="Arial"/>
        <charset val="134"/>
      </rPr>
      <t>≥</t>
    </r>
    <r>
      <rPr>
        <sz val="12"/>
        <color theme="1"/>
        <rFont val="宋体"/>
        <charset val="134"/>
      </rPr>
      <t>7200</t>
    </r>
  </si>
  <si>
    <r>
      <rPr>
        <sz val="12"/>
        <color theme="1"/>
        <rFont val="Arial"/>
        <charset val="134"/>
      </rPr>
      <t>≥</t>
    </r>
    <r>
      <rPr>
        <sz val="12"/>
        <color theme="1"/>
        <rFont val="宋体"/>
        <charset val="134"/>
      </rPr>
      <t>9700</t>
    </r>
  </si>
  <si>
    <t>≤3000</t>
  </si>
  <si>
    <r>
      <rPr>
        <sz val="12"/>
        <color theme="1"/>
        <rFont val="Arial"/>
        <charset val="134"/>
      </rPr>
      <t>≥</t>
    </r>
    <r>
      <rPr>
        <sz val="12"/>
        <color theme="1"/>
        <rFont val="宋体"/>
        <charset val="134"/>
      </rPr>
      <t>1500</t>
    </r>
  </si>
  <si>
    <r>
      <rPr>
        <b/>
        <sz val="18"/>
        <rFont val="宋体"/>
        <charset val="134"/>
      </rPr>
      <t xml:space="preserve">长虹空调2022年产品线规划
</t>
    </r>
    <r>
      <rPr>
        <b/>
        <sz val="14"/>
        <rFont val="宋体"/>
        <charset val="134"/>
      </rPr>
      <t xml:space="preserve">                                          </t>
    </r>
  </si>
  <si>
    <t>规格</t>
  </si>
  <si>
    <t>价格段</t>
  </si>
  <si>
    <t>造型</t>
  </si>
  <si>
    <t>能效</t>
  </si>
  <si>
    <t>机型</t>
  </si>
  <si>
    <t>遥控</t>
  </si>
  <si>
    <t>外机造型</t>
  </si>
  <si>
    <t>外机型号</t>
  </si>
  <si>
    <t>平台</t>
  </si>
  <si>
    <t>配置</t>
  </si>
  <si>
    <t>档次</t>
  </si>
  <si>
    <t>销售渠道</t>
  </si>
  <si>
    <t>指导零售价</t>
  </si>
  <si>
    <t>第六版销量</t>
  </si>
  <si>
    <t>规划占比</t>
  </si>
  <si>
    <t>主要功能</t>
  </si>
  <si>
    <t>面板材质</t>
  </si>
  <si>
    <t>上市时间</t>
  </si>
  <si>
    <t>备注</t>
  </si>
  <si>
    <t>出库数量
(20.7-21.6)</t>
  </si>
  <si>
    <t>1P   
15%</t>
  </si>
  <si>
    <t>2300+</t>
  </si>
  <si>
    <t>Q5B</t>
  </si>
  <si>
    <t>R1</t>
  </si>
  <si>
    <t>KFR-26GW/Q5B+R1</t>
  </si>
  <si>
    <t>KKZM-2</t>
  </si>
  <si>
    <t>W12</t>
  </si>
  <si>
    <t>KFR-26W/Q12B+R1</t>
  </si>
  <si>
    <t>2611BK-R32</t>
  </si>
  <si>
    <t>wifi</t>
  </si>
  <si>
    <t>中端</t>
  </si>
  <si>
    <t>线下专供</t>
  </si>
  <si>
    <t>16分贝/光感Ⅲ代/PMV睡眠曲线/防直吹/WIFI/自清洁</t>
  </si>
  <si>
    <t>白色注塑/白光隐显</t>
  </si>
  <si>
    <t>2020.6.30</t>
  </si>
  <si>
    <t>能效升级</t>
  </si>
  <si>
    <t>2301+</t>
  </si>
  <si>
    <t>Q6C</t>
  </si>
  <si>
    <t>KFR-26GW/Q6C+R1</t>
  </si>
  <si>
    <t>KKZM-3J</t>
  </si>
  <si>
    <t>2611BT-R32</t>
  </si>
  <si>
    <t>全封闭进风口/WIFI/自清洁/控温除湿/无级送风/30秒关屏/三阶健康/滤网脏堵提醒</t>
  </si>
  <si>
    <t>2020.11.30</t>
  </si>
  <si>
    <t>新平台新模具</t>
  </si>
  <si>
    <t>1700~1999</t>
  </si>
  <si>
    <t>IZ</t>
  </si>
  <si>
    <t>KFR-26GW/ZDKIZW1+R1</t>
  </si>
  <si>
    <t>KKCQ-3J</t>
  </si>
  <si>
    <t>KFR-26W/Z12B+R1</t>
  </si>
  <si>
    <t>低端</t>
  </si>
  <si>
    <t>自清洁/30秒关屏/银离子抗菌滤网/三阶健康风</t>
  </si>
  <si>
    <t>彩色注塑/白光隐显</t>
  </si>
  <si>
    <t>2021.1.15</t>
  </si>
  <si>
    <t>T</t>
  </si>
  <si>
    <t>KFR-26GW/ZDKTW1+R1</t>
  </si>
  <si>
    <t>O2O共线</t>
  </si>
  <si>
    <t>WIFI(京东+长虹)/银离子抗菌滤网/自清洁/30秒关屏/三阶健康风</t>
  </si>
  <si>
    <t>白色磨砂塑料/白光隐显</t>
  </si>
  <si>
    <t>2020.5.31</t>
  </si>
  <si>
    <t>C</t>
  </si>
  <si>
    <t>KFR-26GW/ZDTCW1+R1</t>
  </si>
  <si>
    <t>京东C端</t>
  </si>
  <si>
    <t>便携滤网拆卸/银离子抗菌/WIFI(京东+长虹)/自清洁/30秒关屏/三阶健康风</t>
  </si>
  <si>
    <t>2020.9.30</t>
  </si>
  <si>
    <t>新开平台新模具</t>
  </si>
  <si>
    <t>&lt;1700</t>
  </si>
  <si>
    <t>IG</t>
  </si>
  <si>
    <t>R3</t>
  </si>
  <si>
    <t>KFR-26GW/ZDKIGW1+R3</t>
  </si>
  <si>
    <t>KKCQ-5</t>
  </si>
  <si>
    <t>KFR-26W/Z12B+R3</t>
  </si>
  <si>
    <t>2633BK-R32</t>
  </si>
  <si>
    <t>竞价</t>
  </si>
  <si>
    <t>自清洁/30秒关屏/银离子抗菌滤网</t>
  </si>
  <si>
    <t>Q</t>
  </si>
  <si>
    <t>KFR-26GW/ZDHQW1+R3</t>
  </si>
  <si>
    <t>2633BH-R32</t>
  </si>
  <si>
    <t>自清洁/30秒关屏/黑色加密滤网</t>
  </si>
  <si>
    <t>白色注塑/黄光隐显</t>
  </si>
  <si>
    <t>A3切换为R3</t>
  </si>
  <si>
    <t>IK</t>
  </si>
  <si>
    <t>R5</t>
  </si>
  <si>
    <t>KF-26GW/HIKW1+R5</t>
  </si>
  <si>
    <t>KKCQ-4</t>
  </si>
  <si>
    <t>W19</t>
  </si>
  <si>
    <t>KF-26W/19A+R5</t>
  </si>
  <si>
    <t>2653DH单-R32</t>
  </si>
  <si>
    <t>30秒关屏/黑色加密滤网</t>
  </si>
  <si>
    <t>白色注塑/蓝光隐显</t>
  </si>
  <si>
    <t>2020.12.31</t>
  </si>
  <si>
    <t>1.5P   
52.4%</t>
  </si>
  <si>
    <t>3500+</t>
  </si>
  <si>
    <t>Q6?/Q7？</t>
  </si>
  <si>
    <t xml:space="preserve">KFR-35GW/Q6?+R1
KFR-35GW/Q7?+R1
</t>
  </si>
  <si>
    <t>新遥控</t>
  </si>
  <si>
    <t>W13</t>
  </si>
  <si>
    <t>KFR-35W/Q13A+R1</t>
  </si>
  <si>
    <t>3511BK-R32</t>
  </si>
  <si>
    <t>高端</t>
  </si>
  <si>
    <t xml:space="preserve">恒温新风/大摆叶/多维度送风模式/左右扫风/WIFI+蓝牙/内外机自清洁/控温除湿/无级送风/30秒关屏/三阶健康
</t>
  </si>
  <si>
    <t xml:space="preserve">待定 IMD/亚克力/喷涂
</t>
  </si>
  <si>
    <t xml:space="preserve">2022/8/31
</t>
  </si>
  <si>
    <t xml:space="preserve">新风挂机/同时考虑第三代成套家电
</t>
  </si>
  <si>
    <t>2900~3500</t>
  </si>
  <si>
    <t>Q5A</t>
  </si>
  <si>
    <t>KFR-35GW/Q5A+R1</t>
  </si>
  <si>
    <t>16分贝/光感Ⅲ代/PMV睡眠曲线/防直吹/WIFI/自清洁/左右送风</t>
  </si>
  <si>
    <t>浅金色水转印纹理/光圈显示</t>
  </si>
  <si>
    <t>Q6?</t>
  </si>
  <si>
    <r>
      <rPr>
        <sz val="8"/>
        <color indexed="8"/>
        <rFont val="宋体"/>
        <charset val="134"/>
      </rPr>
      <t>KFR-35GW/Q6?+R1</t>
    </r>
    <r>
      <rPr>
        <sz val="8"/>
        <color indexed="10"/>
        <rFont val="宋体"/>
        <charset val="134"/>
      </rPr>
      <t>小米改款</t>
    </r>
  </si>
  <si>
    <t xml:space="preserve">Q6D
</t>
  </si>
  <si>
    <t xml:space="preserve">KFR-35GW/Q6D+R1
</t>
  </si>
  <si>
    <t>KFR-35W/Q13C+R1</t>
  </si>
  <si>
    <t>3512BT-R32</t>
  </si>
  <si>
    <t xml:space="preserve">全封闭进风口/大摆叶/多维度送风模式/左右扫风/WIFI+蓝牙/内外机自清洁/控温除湿/无级送风/30秒关屏/三阶健康/滤网脏堵提醒
</t>
  </si>
  <si>
    <t xml:space="preserve">金属拉丝喷涂/侧边电镀装饰环
</t>
  </si>
  <si>
    <t xml:space="preserve">2021/9/1
</t>
  </si>
  <si>
    <t>Q6？</t>
  </si>
  <si>
    <r>
      <rPr>
        <sz val="8"/>
        <color indexed="8"/>
        <rFont val="宋体"/>
        <charset val="134"/>
      </rPr>
      <t>KFR-35GW/Q6?+R1</t>
    </r>
    <r>
      <rPr>
        <sz val="8"/>
        <color indexed="10"/>
        <rFont val="宋体"/>
        <charset val="134"/>
      </rPr>
      <t>成套家电</t>
    </r>
  </si>
  <si>
    <t>2021/11/1</t>
  </si>
  <si>
    <t>成套家电</t>
  </si>
  <si>
    <t>2600~2899</t>
  </si>
  <si>
    <t xml:space="preserve">Q6?/Q7？
</t>
  </si>
  <si>
    <t xml:space="preserve">KFR-35GW/Q6?+R1
</t>
  </si>
  <si>
    <t xml:space="preserve">大摆叶/多维度送风模式/左右扫风/WIFI+蓝牙/内外机自清洁/控温除湿/无级送风/30秒关屏/三阶健康
</t>
  </si>
  <si>
    <t xml:space="preserve">待定 喷涂/注塑
</t>
  </si>
  <si>
    <t>取新风低配版</t>
  </si>
  <si>
    <t>KFR-35GW/Q5B+R1</t>
  </si>
  <si>
    <t>KFR-35W/Q13B+R1</t>
  </si>
  <si>
    <t>3512BK-R32</t>
  </si>
  <si>
    <t>2300~2599</t>
  </si>
  <si>
    <t>KFR-35GW/Q6C+R1</t>
  </si>
  <si>
    <t>Q6S</t>
  </si>
  <si>
    <t>KFR-35GW/Q6S+R1</t>
  </si>
  <si>
    <t>京东专卖店</t>
  </si>
  <si>
    <t>WIFI/控温除湿/无级送风/自清洁//30秒关屏/三阶健康风</t>
  </si>
  <si>
    <t>香槟金注塑纹理/白光隐显</t>
  </si>
  <si>
    <t>能效升级、产品换形替代Q5W</t>
  </si>
  <si>
    <t>Q6E/IE</t>
  </si>
  <si>
    <t>KFR-35GW/Q6E+R1</t>
  </si>
  <si>
    <t>白色注塑，白色隐显</t>
  </si>
  <si>
    <t>Q6D取进风口闭合低配版</t>
  </si>
  <si>
    <t>Q6X</t>
  </si>
  <si>
    <t>KFR-35GW/Q6X+R1</t>
  </si>
  <si>
    <t>KFR-35W/Q13G+R1</t>
  </si>
  <si>
    <t>3533BK-R32</t>
  </si>
  <si>
    <t>线下定制</t>
  </si>
  <si>
    <t>WIFI+蓝牙/控温除湿/无级送风/自清洁/30秒关屏/三阶健康风</t>
  </si>
  <si>
    <t>(W3-M)状态</t>
  </si>
  <si>
    <t>2000~2299</t>
  </si>
  <si>
    <t>KFR-35GW/ZDKIZW3+R1</t>
  </si>
  <si>
    <t>KFR-35W/Z13G+R1</t>
  </si>
  <si>
    <t>KFR-35GW/ZDKTW1+R1</t>
  </si>
  <si>
    <t>KFR-35W/Z13B+R1</t>
  </si>
  <si>
    <t>1799-1999</t>
  </si>
  <si>
    <t>Z</t>
  </si>
  <si>
    <t>KFR-35GW/MKW1Z1</t>
  </si>
  <si>
    <t>KKCQ-5M</t>
  </si>
  <si>
    <t>KFR-35W/M13B1</t>
  </si>
  <si>
    <t>苏宁天猫</t>
  </si>
  <si>
    <t>WIFI/防直吹/自清洁/无极调速/30秒关屏/银离子抗菌滤网/智享健康风</t>
  </si>
  <si>
    <t>白色注塑料+图案丝印/白光隐显</t>
  </si>
  <si>
    <t>美菱空调,原型机IZ派生</t>
  </si>
  <si>
    <t>KFR-35GW/ZDTCW1+R1</t>
  </si>
  <si>
    <t>KFR-35GW/ZDKIGW1+R3</t>
  </si>
  <si>
    <t>KFR-35W/Z13B+R3</t>
  </si>
  <si>
    <t>X</t>
  </si>
  <si>
    <t>KFR-35GW/MKB1X3</t>
  </si>
  <si>
    <t>KFR-35W/M13B3</t>
  </si>
  <si>
    <t>防直吹/自清洁/30秒关屏/银离子抗菌滤网/智享健康风</t>
  </si>
  <si>
    <t>天青蓝注塑+图案丝印/白光隐显</t>
  </si>
  <si>
    <t>美菱空调,原型机A挂派生</t>
  </si>
  <si>
    <t>KFR-35GW/ZDHQW1+R3</t>
  </si>
  <si>
    <t>3533BH-R32</t>
  </si>
  <si>
    <t>KF-35GW/HIKW1+R5</t>
  </si>
  <si>
    <t>KF-35W/19A+R5</t>
  </si>
  <si>
    <t>3553DH单-R32</t>
  </si>
  <si>
    <t>2P
4.7%</t>
  </si>
  <si>
    <t>2900~3199</t>
  </si>
  <si>
    <t>ID</t>
  </si>
  <si>
    <t>KFR-51GW/ZDHID(W1-J)+R3</t>
  </si>
  <si>
    <t>KFR-51W/Z13B+R3</t>
  </si>
  <si>
    <t>5133BV-R32</t>
  </si>
  <si>
    <t>2020.3.31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</si>
</sst>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804]yyyy/m/d\ h:mm:ss"/>
    <numFmt numFmtId="177" formatCode="0.0%"/>
    <numFmt numFmtId="178" formatCode="0.00_);[Red]\(0.00\)"/>
  </numFmts>
  <fonts count="39">
    <font>
      <sz val="11"/>
      <color indexed="8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8"/>
      <color indexed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8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Arial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4"/>
      <name val="宋体"/>
      <charset val="134"/>
    </font>
    <font>
      <b/>
      <vertAlign val="superscript"/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176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7" fillId="8" borderId="11" applyNumberFormat="0" applyAlignment="0" applyProtection="0">
      <alignment vertical="center"/>
    </xf>
    <xf numFmtId="0" fontId="28" fillId="9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36" fillId="0" borderId="0" applyBorder="0">
      <alignment vertical="center"/>
    </xf>
  </cellStyleXfs>
  <cellXfs count="90">
    <xf numFmtId="0" fontId="0" fillId="0" borderId="0" xfId="0" applyNumberFormat="1">
      <alignment vertical="center"/>
    </xf>
    <xf numFmtId="176" fontId="1" fillId="0" borderId="0" xfId="0" applyFont="1">
      <alignment vertical="center"/>
    </xf>
    <xf numFmtId="176" fontId="0" fillId="0" borderId="0" xfId="0" applyFont="1" applyAlignment="1">
      <alignment horizontal="center" vertical="center"/>
    </xf>
    <xf numFmtId="176" fontId="2" fillId="0" borderId="0" xfId="0" applyFont="1" applyAlignment="1">
      <alignment horizontal="center" vertical="center"/>
    </xf>
    <xf numFmtId="176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2" fillId="0" borderId="0" xfId="0" applyFont="1">
      <alignment vertical="center"/>
    </xf>
    <xf numFmtId="176" fontId="4" fillId="2" borderId="0" xfId="0" applyFont="1" applyFill="1" applyAlignment="1">
      <alignment horizontal="center" vertical="center" wrapText="1"/>
    </xf>
    <xf numFmtId="176" fontId="5" fillId="2" borderId="1" xfId="0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176" fontId="6" fillId="0" borderId="2" xfId="0" applyFont="1" applyBorder="1" applyAlignment="1">
      <alignment vertical="center" wrapText="1"/>
    </xf>
    <xf numFmtId="176" fontId="6" fillId="0" borderId="1" xfId="0" applyFont="1" applyBorder="1" applyAlignment="1">
      <alignment horizontal="center" vertical="center" wrapText="1"/>
    </xf>
    <xf numFmtId="176" fontId="7" fillId="0" borderId="1" xfId="0" applyFont="1" applyBorder="1">
      <alignment vertical="center"/>
    </xf>
    <xf numFmtId="176" fontId="7" fillId="0" borderId="1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 wrapText="1"/>
    </xf>
    <xf numFmtId="176" fontId="7" fillId="0" borderId="1" xfId="0" applyFont="1" applyBorder="1" applyAlignment="1">
      <alignment vertical="center" wrapText="1"/>
    </xf>
    <xf numFmtId="176" fontId="7" fillId="0" borderId="1" xfId="0" applyFont="1" applyBorder="1" applyAlignment="1">
      <alignment horizontal="left" vertical="center" wrapText="1"/>
    </xf>
    <xf numFmtId="176" fontId="7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vertical="center" wrapText="1"/>
    </xf>
    <xf numFmtId="176" fontId="7" fillId="0" borderId="1" xfId="0" applyFont="1" applyBorder="1" applyAlignment="1">
      <alignment horizontal="left" vertical="center"/>
    </xf>
    <xf numFmtId="176" fontId="6" fillId="0" borderId="1" xfId="0" applyFont="1" applyBorder="1" applyAlignment="1">
      <alignment horizontal="center" vertical="center"/>
    </xf>
    <xf numFmtId="178" fontId="7" fillId="0" borderId="1" xfId="0" applyNumberFormat="1" applyFont="1" applyBorder="1">
      <alignment vertical="center"/>
    </xf>
    <xf numFmtId="176" fontId="7" fillId="3" borderId="0" xfId="0" applyFont="1" applyFill="1" applyAlignment="1">
      <alignment horizontal="center" vertical="center" readingOrder="1"/>
    </xf>
    <xf numFmtId="176" fontId="6" fillId="3" borderId="1" xfId="0" applyFont="1" applyFill="1" applyBorder="1" applyAlignment="1">
      <alignment horizontal="center" vertical="center" wrapText="1"/>
    </xf>
    <xf numFmtId="176" fontId="7" fillId="3" borderId="1" xfId="0" applyFont="1" applyFill="1" applyBorder="1" applyAlignment="1">
      <alignment horizontal="left" vertical="center" wrapText="1"/>
    </xf>
    <xf numFmtId="176" fontId="8" fillId="3" borderId="1" xfId="0" applyFont="1" applyFill="1" applyBorder="1" applyAlignment="1">
      <alignment horizontal="center" vertical="center" wrapText="1"/>
    </xf>
    <xf numFmtId="176" fontId="7" fillId="3" borderId="1" xfId="0" applyFont="1" applyFill="1" applyBorder="1" applyAlignment="1">
      <alignment horizontal="center" vertical="center"/>
    </xf>
    <xf numFmtId="178" fontId="7" fillId="3" borderId="1" xfId="0" applyNumberFormat="1" applyFont="1" applyFill="1" applyBorder="1">
      <alignment vertical="center"/>
    </xf>
    <xf numFmtId="176" fontId="7" fillId="3" borderId="1" xfId="0" applyFont="1" applyFill="1" applyBorder="1" applyAlignment="1">
      <alignment horizontal="left" vertical="center"/>
    </xf>
    <xf numFmtId="178" fontId="7" fillId="3" borderId="1" xfId="0" applyNumberFormat="1" applyFont="1" applyFill="1" applyBorder="1" applyAlignment="1">
      <alignment horizontal="center" vertical="center" wrapText="1"/>
    </xf>
    <xf numFmtId="178" fontId="7" fillId="3" borderId="1" xfId="0" applyNumberFormat="1" applyFont="1" applyFill="1" applyBorder="1" applyAlignment="1">
      <alignment vertical="center" wrapText="1"/>
    </xf>
    <xf numFmtId="176" fontId="6" fillId="4" borderId="1" xfId="0" applyFont="1" applyFill="1" applyBorder="1" applyAlignment="1">
      <alignment horizontal="center" vertical="center" wrapText="1"/>
    </xf>
    <xf numFmtId="176" fontId="7" fillId="4" borderId="1" xfId="0" applyFont="1" applyFill="1" applyBorder="1" applyAlignment="1">
      <alignment horizontal="left" vertical="center" wrapText="1"/>
    </xf>
    <xf numFmtId="176" fontId="7" fillId="4" borderId="1" xfId="0" applyFont="1" applyFill="1" applyBorder="1" applyAlignment="1">
      <alignment horizontal="center" vertical="center"/>
    </xf>
    <xf numFmtId="178" fontId="7" fillId="4" borderId="1" xfId="0" applyNumberFormat="1" applyFont="1" applyFill="1" applyBorder="1" applyAlignment="1">
      <alignment horizontal="center" vertical="center" wrapText="1"/>
    </xf>
    <xf numFmtId="178" fontId="7" fillId="4" borderId="1" xfId="0" applyNumberFormat="1" applyFont="1" applyFill="1" applyBorder="1" applyAlignment="1">
      <alignment vertical="center" wrapText="1"/>
    </xf>
    <xf numFmtId="178" fontId="7" fillId="3" borderId="1" xfId="0" applyNumberFormat="1" applyFont="1" applyFill="1" applyBorder="1" applyAlignment="1">
      <alignment horizontal="center" vertical="center"/>
    </xf>
    <xf numFmtId="176" fontId="7" fillId="4" borderId="3" xfId="0" applyFont="1" applyFill="1" applyBorder="1" applyAlignment="1">
      <alignment horizontal="center" vertical="center" wrapText="1" readingOrder="1"/>
    </xf>
    <xf numFmtId="176" fontId="7" fillId="4" borderId="3" xfId="0" applyFont="1" applyFill="1" applyBorder="1" applyAlignment="1">
      <alignment horizontal="left" vertical="center" wrapText="1" readingOrder="1"/>
    </xf>
    <xf numFmtId="176" fontId="7" fillId="0" borderId="2" xfId="0" applyFont="1" applyBorder="1">
      <alignment vertical="center"/>
    </xf>
    <xf numFmtId="176" fontId="2" fillId="0" borderId="0" xfId="0" applyFont="1" applyAlignment="1">
      <alignment horizontal="center" vertical="center" wrapText="1"/>
    </xf>
    <xf numFmtId="9" fontId="3" fillId="2" borderId="0" xfId="0" applyNumberFormat="1" applyFont="1" applyFill="1" applyAlignment="1">
      <alignment horizontal="center" vertical="center" wrapText="1"/>
    </xf>
    <xf numFmtId="176" fontId="3" fillId="2" borderId="0" xfId="0" applyFont="1" applyFill="1" applyAlignment="1">
      <alignment horizontal="center" vertical="center"/>
    </xf>
    <xf numFmtId="176" fontId="3" fillId="2" borderId="0" xfId="0" applyFont="1" applyFill="1" applyAlignment="1">
      <alignment vertical="center" wrapText="1"/>
    </xf>
    <xf numFmtId="176" fontId="3" fillId="2" borderId="0" xfId="0" applyFont="1" applyFill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7" fillId="3" borderId="1" xfId="0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176" fontId="7" fillId="3" borderId="1" xfId="0" applyFont="1" applyFill="1" applyBorder="1" applyAlignment="1">
      <alignment vertical="center" wrapText="1"/>
    </xf>
    <xf numFmtId="176" fontId="7" fillId="4" borderId="1" xfId="0" applyFont="1" applyFill="1" applyBorder="1" applyAlignment="1">
      <alignment horizontal="center" vertical="center" wrapText="1"/>
    </xf>
    <xf numFmtId="177" fontId="6" fillId="4" borderId="1" xfId="0" applyNumberFormat="1" applyFont="1" applyFill="1" applyBorder="1" applyAlignment="1">
      <alignment horizontal="center" vertical="center" wrapText="1"/>
    </xf>
    <xf numFmtId="176" fontId="7" fillId="4" borderId="1" xfId="0" applyFont="1" applyFill="1" applyBorder="1" applyAlignment="1">
      <alignment vertical="center" wrapText="1"/>
    </xf>
    <xf numFmtId="176" fontId="0" fillId="2" borderId="0" xfId="0" applyFont="1" applyFill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 wrapText="1"/>
    </xf>
    <xf numFmtId="176" fontId="6" fillId="2" borderId="0" xfId="0" applyFont="1" applyFill="1">
      <alignment vertical="center"/>
    </xf>
    <xf numFmtId="176" fontId="5" fillId="2" borderId="4" xfId="0" applyFont="1" applyFill="1" applyBorder="1" applyAlignment="1">
      <alignment horizontal="center" vertical="center" wrapText="1"/>
    </xf>
    <xf numFmtId="176" fontId="9" fillId="2" borderId="1" xfId="0" applyFont="1" applyFill="1" applyBorder="1" applyAlignment="1">
      <alignment horizontal="center" vertical="center" wrapText="1"/>
    </xf>
    <xf numFmtId="176" fontId="7" fillId="0" borderId="4" xfId="0" applyFont="1" applyBorder="1">
      <alignment vertical="center"/>
    </xf>
    <xf numFmtId="176" fontId="10" fillId="0" borderId="1" xfId="0" applyFont="1" applyBorder="1" applyAlignment="1">
      <alignment horizontal="center" vertical="center"/>
    </xf>
    <xf numFmtId="176" fontId="7" fillId="3" borderId="4" xfId="0" applyFont="1" applyFill="1" applyBorder="1" applyAlignment="1">
      <alignment vertical="center" wrapText="1"/>
    </xf>
    <xf numFmtId="176" fontId="7" fillId="4" borderId="4" xfId="0" applyFont="1" applyFill="1" applyBorder="1">
      <alignment vertical="center"/>
    </xf>
    <xf numFmtId="49" fontId="7" fillId="3" borderId="1" xfId="0" applyNumberFormat="1" applyFont="1" applyFill="1" applyBorder="1">
      <alignment vertical="center"/>
    </xf>
    <xf numFmtId="178" fontId="7" fillId="3" borderId="4" xfId="0" applyNumberFormat="1" applyFont="1" applyFill="1" applyBorder="1">
      <alignment vertical="center"/>
    </xf>
    <xf numFmtId="14" fontId="7" fillId="3" borderId="3" xfId="0" applyNumberFormat="1" applyFont="1" applyFill="1" applyBorder="1" applyAlignment="1">
      <alignment horizontal="left" vertical="center" wrapText="1" readingOrder="1"/>
    </xf>
    <xf numFmtId="176" fontId="7" fillId="3" borderId="5" xfId="0" applyFont="1" applyFill="1" applyBorder="1" applyAlignment="1">
      <alignment horizontal="left" vertical="center" wrapText="1" readingOrder="1"/>
    </xf>
    <xf numFmtId="176" fontId="7" fillId="4" borderId="5" xfId="0" applyFont="1" applyFill="1" applyBorder="1" applyAlignment="1">
      <alignment horizontal="left" vertical="center" wrapText="1" readingOrder="1"/>
    </xf>
    <xf numFmtId="176" fontId="7" fillId="0" borderId="4" xfId="0" applyFont="1" applyBorder="1" applyAlignment="1">
      <alignment vertical="center" wrapText="1"/>
    </xf>
    <xf numFmtId="176" fontId="6" fillId="0" borderId="0" xfId="0" applyFont="1">
      <alignment vertical="center"/>
    </xf>
    <xf numFmtId="0" fontId="5" fillId="0" borderId="0" xfId="0" applyNumberFormat="1" applyFont="1" applyAlignment="1">
      <alignment horizontal="center" vertical="center"/>
    </xf>
    <xf numFmtId="0" fontId="11" fillId="5" borderId="0" xfId="0" applyNumberFormat="1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center" vertical="center"/>
    </xf>
    <xf numFmtId="0" fontId="14" fillId="5" borderId="1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Alignment="1">
      <alignment vertical="center" wrapText="1"/>
    </xf>
    <xf numFmtId="0" fontId="15" fillId="0" borderId="0" xfId="0" applyNumberFormat="1" applyFont="1">
      <alignment vertical="center"/>
    </xf>
    <xf numFmtId="0" fontId="0" fillId="0" borderId="0" xfId="0" applyNumberFormat="1" applyAlignment="1">
      <alignment horizontal="center" vertical="center"/>
    </xf>
    <xf numFmtId="0" fontId="12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109" xfId="50"/>
    <cellStyle name="常规 2" xfId="51"/>
    <cellStyle name="常规 2 2" xfId="52"/>
    <cellStyle name="常规 3" xfId="53"/>
    <cellStyle name="常规_Sheet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pane xSplit="5" ySplit="3" topLeftCell="F4" activePane="bottomRight" state="frozen"/>
      <selection/>
      <selection pane="topRight"/>
      <selection pane="bottomLeft"/>
      <selection pane="bottomRight" activeCell="I5" sqref="I5"/>
    </sheetView>
  </sheetViews>
  <sheetFormatPr defaultColWidth="9" defaultRowHeight="13.5" outlineLevelRow="6"/>
  <cols>
    <col min="1" max="1" width="12.875" customWidth="1"/>
    <col min="2" max="2" width="11.625" customWidth="1"/>
    <col min="3" max="3" width="15.25" style="71" customWidth="1"/>
    <col min="4" max="4" width="11.125" style="71" customWidth="1"/>
    <col min="5" max="5" width="14.375" style="71" customWidth="1"/>
    <col min="6" max="6" width="14.25" style="71" customWidth="1"/>
    <col min="7" max="7" width="13.125" style="72" customWidth="1"/>
    <col min="8" max="8" width="16.375" style="71" customWidth="1"/>
    <col min="9" max="9" width="12.5" style="71" customWidth="1"/>
    <col min="10" max="10" width="11.875" style="71" customWidth="1"/>
  </cols>
  <sheetData>
    <row r="1" ht="71" customHeight="1" spans="1:10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="69" customFormat="1" ht="57" customHeight="1" spans="1:10">
      <c r="A2" s="74" t="s">
        <v>1</v>
      </c>
      <c r="B2" s="75" t="s">
        <v>2</v>
      </c>
      <c r="C2" s="76" t="s">
        <v>3</v>
      </c>
      <c r="D2" s="76" t="s">
        <v>4</v>
      </c>
      <c r="E2" s="76" t="s">
        <v>5</v>
      </c>
      <c r="F2" s="77" t="s">
        <v>6</v>
      </c>
      <c r="G2" s="78"/>
      <c r="H2" s="79" t="s">
        <v>7</v>
      </c>
      <c r="I2" s="89"/>
      <c r="J2" s="76" t="s">
        <v>8</v>
      </c>
    </row>
    <row r="3" s="69" customFormat="1" ht="52" customHeight="1" spans="1:10">
      <c r="A3" s="74"/>
      <c r="B3" s="80"/>
      <c r="C3" s="81"/>
      <c r="D3" s="81"/>
      <c r="E3" s="81"/>
      <c r="F3" s="82" t="s">
        <v>9</v>
      </c>
      <c r="G3" s="82" t="s">
        <v>10</v>
      </c>
      <c r="H3" s="82" t="s">
        <v>11</v>
      </c>
      <c r="I3" s="82" t="s">
        <v>12</v>
      </c>
      <c r="J3" s="81"/>
    </row>
    <row r="4" s="70" customFormat="1" ht="75" customHeight="1" spans="1:10">
      <c r="A4" s="83" t="s">
        <v>13</v>
      </c>
      <c r="B4" s="84" t="s">
        <v>14</v>
      </c>
      <c r="C4" s="83" t="s">
        <v>15</v>
      </c>
      <c r="D4" s="83" t="s">
        <v>16</v>
      </c>
      <c r="E4" s="83" t="s">
        <v>17</v>
      </c>
      <c r="F4" s="85" t="s">
        <v>18</v>
      </c>
      <c r="G4" s="85" t="s">
        <v>19</v>
      </c>
      <c r="H4" s="85" t="s">
        <v>20</v>
      </c>
      <c r="I4" s="85" t="s">
        <v>21</v>
      </c>
      <c r="J4" s="85" t="s">
        <v>22</v>
      </c>
    </row>
    <row r="5" s="70" customFormat="1" ht="82" customHeight="1" spans="1:10">
      <c r="A5" s="83" t="s">
        <v>23</v>
      </c>
      <c r="B5" s="84" t="s">
        <v>14</v>
      </c>
      <c r="C5" s="83" t="s">
        <v>15</v>
      </c>
      <c r="D5" s="83" t="s">
        <v>16</v>
      </c>
      <c r="E5" s="83" t="s">
        <v>17</v>
      </c>
      <c r="F5" s="85" t="s">
        <v>24</v>
      </c>
      <c r="G5" s="85" t="s">
        <v>21</v>
      </c>
      <c r="H5" s="85" t="s">
        <v>25</v>
      </c>
      <c r="I5" s="85" t="s">
        <v>26</v>
      </c>
      <c r="J5" s="85" t="s">
        <v>27</v>
      </c>
    </row>
    <row r="6" ht="66" customHeight="1" spans="2:5">
      <c r="B6" s="86"/>
      <c r="C6" s="87"/>
      <c r="D6" s="87"/>
      <c r="E6" s="87"/>
    </row>
    <row r="7" ht="54" customHeight="1" spans="1:10">
      <c r="A7" s="88"/>
      <c r="B7" s="88"/>
      <c r="C7" s="88"/>
      <c r="D7" s="88"/>
      <c r="E7" s="88"/>
      <c r="F7" s="88"/>
      <c r="G7" s="88"/>
      <c r="H7" s="88"/>
      <c r="I7" s="88"/>
      <c r="J7" s="88"/>
    </row>
  </sheetData>
  <autoFilter xmlns:etc="http://www.wps.cn/officeDocument/2017/etCustomData" ref="C3:J6" etc:filterBottomFollowUsedRange="0">
    <extLst/>
  </autoFilter>
  <mergeCells count="11">
    <mergeCell ref="A1:J1"/>
    <mergeCell ref="F2:G2"/>
    <mergeCell ref="H2:I2"/>
    <mergeCell ref="B6:E6"/>
    <mergeCell ref="A7:J7"/>
    <mergeCell ref="A2:A3"/>
    <mergeCell ref="B2:B3"/>
    <mergeCell ref="C2:C3"/>
    <mergeCell ref="D2:D3"/>
    <mergeCell ref="E2:E3"/>
    <mergeCell ref="J2:J3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workbookViewId="0">
      <pane xSplit="7" ySplit="2" topLeftCell="H3" activePane="bottomRight" state="frozen"/>
      <selection/>
      <selection pane="topRight"/>
      <selection pane="bottomLeft"/>
      <selection pane="bottomRight" activeCell="H3" sqref="H3"/>
    </sheetView>
  </sheetViews>
  <sheetFormatPr defaultColWidth="9" defaultRowHeight="13.5"/>
  <cols>
    <col min="1" max="1" width="4.44166666666667" customWidth="1"/>
    <col min="2" max="2" width="8.44166666666667" style="2" customWidth="1"/>
    <col min="3" max="3" width="6.89166666666667" style="2" customWidth="1"/>
    <col min="4" max="4" width="4.10833333333333" style="2" customWidth="1"/>
    <col min="5" max="5" width="19.4416666666667" customWidth="1"/>
    <col min="6" max="6" width="7.44166666666667" style="2" customWidth="1"/>
    <col min="7" max="7" width="4.89166666666667" style="2" customWidth="1"/>
    <col min="8" max="8" width="15.1083333333333" customWidth="1"/>
    <col min="9" max="9" width="9.89166666666667" style="2" customWidth="1"/>
    <col min="10" max="11" width="6.89166666666667" style="2" customWidth="1"/>
    <col min="12" max="12" width="8.44166666666667" style="3" customWidth="1"/>
    <col min="13" max="13" width="9" style="4" customWidth="1"/>
    <col min="14" max="14" width="6.44166666666667" style="4" customWidth="1"/>
    <col min="15" max="15" width="7.10833333333333" style="5" customWidth="1"/>
    <col min="16" max="16" width="33.4416666666667" customWidth="1"/>
    <col min="17" max="17" width="17.8916666666667" customWidth="1"/>
    <col min="18" max="18" width="9.44166666666667" style="6" customWidth="1"/>
    <col min="19" max="19" width="20.4416666666667" style="6" customWidth="1"/>
    <col min="20" max="20" width="11.8916666666667" customWidth="1"/>
  </cols>
  <sheetData>
    <row r="1" ht="43.5" customHeight="1" spans="1:19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24" customHeight="1" spans="1:20">
      <c r="A2" s="8" t="s">
        <v>29</v>
      </c>
      <c r="B2" s="8" t="s">
        <v>30</v>
      </c>
      <c r="C2" s="8" t="s">
        <v>31</v>
      </c>
      <c r="D2" s="8" t="s">
        <v>32</v>
      </c>
      <c r="E2" s="9" t="s">
        <v>33</v>
      </c>
      <c r="F2" s="9" t="s">
        <v>34</v>
      </c>
      <c r="G2" s="9" t="s">
        <v>35</v>
      </c>
      <c r="H2" s="9" t="s">
        <v>36</v>
      </c>
      <c r="I2" s="8" t="s">
        <v>37</v>
      </c>
      <c r="J2" s="8" t="s">
        <v>38</v>
      </c>
      <c r="K2" s="8" t="s">
        <v>39</v>
      </c>
      <c r="L2" s="8" t="s">
        <v>40</v>
      </c>
      <c r="M2" s="8" t="s">
        <v>41</v>
      </c>
      <c r="N2" s="8" t="s">
        <v>42</v>
      </c>
      <c r="O2" s="45" t="s">
        <v>43</v>
      </c>
      <c r="P2" s="8" t="s">
        <v>44</v>
      </c>
      <c r="Q2" s="8" t="s">
        <v>45</v>
      </c>
      <c r="R2" s="8" t="s">
        <v>46</v>
      </c>
      <c r="S2" s="56" t="s">
        <v>47</v>
      </c>
      <c r="T2" s="57" t="s">
        <v>48</v>
      </c>
    </row>
    <row r="3" ht="21" customHeight="1" spans="1:20">
      <c r="A3" s="10" t="s">
        <v>49</v>
      </c>
      <c r="B3" s="10" t="s">
        <v>50</v>
      </c>
      <c r="C3" s="11" t="s">
        <v>51</v>
      </c>
      <c r="D3" s="11" t="s">
        <v>52</v>
      </c>
      <c r="E3" s="12" t="s">
        <v>53</v>
      </c>
      <c r="F3" s="13" t="s">
        <v>54</v>
      </c>
      <c r="G3" s="14" t="s">
        <v>55</v>
      </c>
      <c r="H3" s="15" t="s">
        <v>56</v>
      </c>
      <c r="I3" s="17" t="s">
        <v>57</v>
      </c>
      <c r="J3" s="17" t="s">
        <v>58</v>
      </c>
      <c r="K3" s="17" t="s">
        <v>59</v>
      </c>
      <c r="L3" s="11" t="s">
        <v>60</v>
      </c>
      <c r="M3" s="11">
        <v>2599</v>
      </c>
      <c r="N3" s="11">
        <v>3700</v>
      </c>
      <c r="O3" s="46">
        <f t="shared" ref="O3:O10" si="0">N3/$N$38</f>
        <v>0.0083540302551366</v>
      </c>
      <c r="P3" s="15" t="s">
        <v>61</v>
      </c>
      <c r="Q3" s="15" t="s">
        <v>62</v>
      </c>
      <c r="R3" s="12" t="s">
        <v>63</v>
      </c>
      <c r="S3" s="58" t="s">
        <v>64</v>
      </c>
      <c r="T3" s="59" t="e">
        <v>#VALUE!</v>
      </c>
    </row>
    <row r="4" ht="21" spans="1:20">
      <c r="A4" s="10" t="s">
        <v>49</v>
      </c>
      <c r="B4" s="10" t="s">
        <v>65</v>
      </c>
      <c r="C4" s="11" t="s">
        <v>66</v>
      </c>
      <c r="D4" s="11" t="s">
        <v>52</v>
      </c>
      <c r="E4" s="16" t="s">
        <v>67</v>
      </c>
      <c r="F4" s="17" t="s">
        <v>68</v>
      </c>
      <c r="G4" s="14" t="s">
        <v>55</v>
      </c>
      <c r="H4" s="18" t="s">
        <v>56</v>
      </c>
      <c r="I4" s="17" t="s">
        <v>69</v>
      </c>
      <c r="J4" s="17" t="s">
        <v>58</v>
      </c>
      <c r="K4" s="17" t="s">
        <v>59</v>
      </c>
      <c r="L4" s="11" t="s">
        <v>60</v>
      </c>
      <c r="M4" s="11">
        <v>2399</v>
      </c>
      <c r="N4" s="11">
        <v>10000</v>
      </c>
      <c r="O4" s="46">
        <f t="shared" si="0"/>
        <v>0.0225784601490178</v>
      </c>
      <c r="P4" s="15" t="s">
        <v>70</v>
      </c>
      <c r="Q4" s="15" t="s">
        <v>62</v>
      </c>
      <c r="R4" s="12" t="s">
        <v>71</v>
      </c>
      <c r="S4" s="58" t="s">
        <v>72</v>
      </c>
      <c r="T4" s="59" t="e">
        <v>#VALUE!</v>
      </c>
    </row>
    <row r="5" ht="21" spans="1:20">
      <c r="A5" s="10" t="s">
        <v>49</v>
      </c>
      <c r="B5" s="10" t="s">
        <v>73</v>
      </c>
      <c r="C5" s="11" t="s">
        <v>74</v>
      </c>
      <c r="D5" s="11" t="s">
        <v>52</v>
      </c>
      <c r="E5" s="16" t="s">
        <v>75</v>
      </c>
      <c r="F5" s="17" t="s">
        <v>76</v>
      </c>
      <c r="G5" s="14" t="s">
        <v>55</v>
      </c>
      <c r="H5" s="15" t="s">
        <v>77</v>
      </c>
      <c r="I5" s="17" t="s">
        <v>57</v>
      </c>
      <c r="J5" s="17"/>
      <c r="K5" s="17" t="s">
        <v>78</v>
      </c>
      <c r="L5" s="11" t="s">
        <v>60</v>
      </c>
      <c r="M5" s="11">
        <v>1999</v>
      </c>
      <c r="N5" s="11">
        <v>12000</v>
      </c>
      <c r="O5" s="46">
        <f t="shared" si="0"/>
        <v>0.0270941521788214</v>
      </c>
      <c r="P5" s="15" t="s">
        <v>79</v>
      </c>
      <c r="Q5" s="15" t="s">
        <v>80</v>
      </c>
      <c r="R5" s="12" t="s">
        <v>81</v>
      </c>
      <c r="S5" s="58"/>
      <c r="T5" s="59" t="e">
        <v>#VALUE!</v>
      </c>
    </row>
    <row r="6" ht="21" spans="1:20">
      <c r="A6" s="10" t="s">
        <v>49</v>
      </c>
      <c r="B6" s="10" t="s">
        <v>73</v>
      </c>
      <c r="C6" s="11" t="s">
        <v>82</v>
      </c>
      <c r="D6" s="11" t="s">
        <v>52</v>
      </c>
      <c r="E6" s="12" t="s">
        <v>83</v>
      </c>
      <c r="F6" s="17" t="s">
        <v>76</v>
      </c>
      <c r="G6" s="13" t="s">
        <v>55</v>
      </c>
      <c r="H6" s="15" t="s">
        <v>77</v>
      </c>
      <c r="I6" s="17" t="s">
        <v>57</v>
      </c>
      <c r="J6" s="17" t="s">
        <v>58</v>
      </c>
      <c r="K6" s="17" t="s">
        <v>78</v>
      </c>
      <c r="L6" s="11" t="s">
        <v>84</v>
      </c>
      <c r="M6" s="11">
        <v>1899</v>
      </c>
      <c r="N6" s="11">
        <v>11800</v>
      </c>
      <c r="O6" s="46">
        <f t="shared" si="0"/>
        <v>0.026642582975841</v>
      </c>
      <c r="P6" s="15" t="s">
        <v>85</v>
      </c>
      <c r="Q6" s="12" t="s">
        <v>86</v>
      </c>
      <c r="R6" s="12" t="s">
        <v>87</v>
      </c>
      <c r="S6" s="58" t="s">
        <v>64</v>
      </c>
      <c r="T6" s="59" t="e">
        <v>#VALUE!</v>
      </c>
    </row>
    <row r="7" ht="20.1" customHeight="1" spans="1:20">
      <c r="A7" s="10" t="s">
        <v>49</v>
      </c>
      <c r="B7" s="10" t="s">
        <v>73</v>
      </c>
      <c r="C7" s="11" t="s">
        <v>88</v>
      </c>
      <c r="D7" s="11" t="s">
        <v>52</v>
      </c>
      <c r="E7" s="19" t="s">
        <v>89</v>
      </c>
      <c r="F7" s="17" t="s">
        <v>76</v>
      </c>
      <c r="G7" s="14" t="s">
        <v>55</v>
      </c>
      <c r="H7" s="18" t="s">
        <v>77</v>
      </c>
      <c r="I7" s="17" t="s">
        <v>69</v>
      </c>
      <c r="J7" s="17" t="s">
        <v>58</v>
      </c>
      <c r="K7" s="17" t="s">
        <v>78</v>
      </c>
      <c r="L7" s="11" t="s">
        <v>90</v>
      </c>
      <c r="M7" s="11">
        <v>1799</v>
      </c>
      <c r="N7" s="11">
        <v>13000</v>
      </c>
      <c r="O7" s="46">
        <f t="shared" si="0"/>
        <v>0.0293519981937232</v>
      </c>
      <c r="P7" s="15" t="s">
        <v>91</v>
      </c>
      <c r="Q7" s="12" t="s">
        <v>86</v>
      </c>
      <c r="R7" s="12" t="s">
        <v>92</v>
      </c>
      <c r="S7" s="58" t="s">
        <v>93</v>
      </c>
      <c r="T7" s="59" t="e">
        <v>#VALUE!</v>
      </c>
    </row>
    <row r="8" ht="18.75" customHeight="1" spans="1:20">
      <c r="A8" s="10" t="s">
        <v>49</v>
      </c>
      <c r="B8" s="10" t="s">
        <v>94</v>
      </c>
      <c r="C8" s="11" t="s">
        <v>95</v>
      </c>
      <c r="D8" s="11" t="s">
        <v>96</v>
      </c>
      <c r="E8" s="12" t="s">
        <v>97</v>
      </c>
      <c r="F8" s="17" t="s">
        <v>98</v>
      </c>
      <c r="G8" s="13" t="s">
        <v>55</v>
      </c>
      <c r="H8" s="15" t="s">
        <v>99</v>
      </c>
      <c r="I8" s="17" t="s">
        <v>100</v>
      </c>
      <c r="J8" s="17"/>
      <c r="K8" s="17" t="s">
        <v>101</v>
      </c>
      <c r="L8" s="11" t="s">
        <v>60</v>
      </c>
      <c r="M8" s="11">
        <v>1599</v>
      </c>
      <c r="N8" s="11">
        <v>9000</v>
      </c>
      <c r="O8" s="46">
        <f t="shared" si="0"/>
        <v>0.0203206141341161</v>
      </c>
      <c r="P8" s="15" t="s">
        <v>102</v>
      </c>
      <c r="Q8" s="15" t="s">
        <v>62</v>
      </c>
      <c r="R8" s="12" t="s">
        <v>92</v>
      </c>
      <c r="S8" s="58"/>
      <c r="T8" s="59" t="e">
        <v>#VALUE!</v>
      </c>
    </row>
    <row r="9" ht="18.75" customHeight="1" spans="1:20">
      <c r="A9" s="10" t="s">
        <v>49</v>
      </c>
      <c r="B9" s="10" t="s">
        <v>94</v>
      </c>
      <c r="C9" s="11" t="s">
        <v>103</v>
      </c>
      <c r="D9" s="11" t="s">
        <v>96</v>
      </c>
      <c r="E9" s="19" t="s">
        <v>104</v>
      </c>
      <c r="F9" s="17" t="s">
        <v>98</v>
      </c>
      <c r="G9" s="13" t="s">
        <v>55</v>
      </c>
      <c r="H9" s="15" t="s">
        <v>99</v>
      </c>
      <c r="I9" s="17" t="s">
        <v>105</v>
      </c>
      <c r="J9" s="17"/>
      <c r="K9" s="17" t="s">
        <v>101</v>
      </c>
      <c r="L9" s="11" t="s">
        <v>84</v>
      </c>
      <c r="M9" s="11">
        <v>1499</v>
      </c>
      <c r="N9" s="11">
        <v>18200</v>
      </c>
      <c r="O9" s="46">
        <f t="shared" si="0"/>
        <v>0.0410927974712125</v>
      </c>
      <c r="P9" s="15" t="s">
        <v>106</v>
      </c>
      <c r="Q9" s="15" t="s">
        <v>107</v>
      </c>
      <c r="R9" s="12" t="s">
        <v>92</v>
      </c>
      <c r="S9" s="58" t="s">
        <v>108</v>
      </c>
      <c r="T9" s="59" t="e">
        <v>#VALUE!</v>
      </c>
    </row>
    <row r="10" ht="20.1" customHeight="1" spans="1:20">
      <c r="A10" s="10" t="s">
        <v>49</v>
      </c>
      <c r="B10" s="10" t="s">
        <v>94</v>
      </c>
      <c r="C10" s="20" t="s">
        <v>109</v>
      </c>
      <c r="D10" s="20" t="s">
        <v>110</v>
      </c>
      <c r="E10" s="19" t="s">
        <v>111</v>
      </c>
      <c r="F10" s="17" t="s">
        <v>112</v>
      </c>
      <c r="G10" s="13" t="s">
        <v>113</v>
      </c>
      <c r="H10" s="21" t="s">
        <v>114</v>
      </c>
      <c r="I10" s="13" t="s">
        <v>115</v>
      </c>
      <c r="J10" s="17"/>
      <c r="K10" s="17" t="s">
        <v>101</v>
      </c>
      <c r="L10" s="11" t="s">
        <v>60</v>
      </c>
      <c r="M10" s="20">
        <v>1299</v>
      </c>
      <c r="N10" s="11">
        <v>21000</v>
      </c>
      <c r="O10" s="46">
        <f t="shared" si="0"/>
        <v>0.0474147663129375</v>
      </c>
      <c r="P10" s="15" t="s">
        <v>116</v>
      </c>
      <c r="Q10" s="15" t="s">
        <v>117</v>
      </c>
      <c r="R10" s="12" t="s">
        <v>118</v>
      </c>
      <c r="S10" s="58"/>
      <c r="T10" s="59" t="e">
        <v>#VALUE!</v>
      </c>
    </row>
    <row r="11" ht="40.5" customHeight="1" spans="1:20">
      <c r="A11" s="10" t="s">
        <v>119</v>
      </c>
      <c r="B11" s="11" t="s">
        <v>120</v>
      </c>
      <c r="C11" s="22" t="s">
        <v>121</v>
      </c>
      <c r="D11" s="23" t="s">
        <v>52</v>
      </c>
      <c r="E11" s="24" t="s">
        <v>122</v>
      </c>
      <c r="F11" s="25" t="s">
        <v>123</v>
      </c>
      <c r="G11" s="26" t="s">
        <v>124</v>
      </c>
      <c r="H11" s="27" t="s">
        <v>125</v>
      </c>
      <c r="I11" s="26" t="s">
        <v>126</v>
      </c>
      <c r="J11" s="47" t="s">
        <v>58</v>
      </c>
      <c r="K11" s="47" t="s">
        <v>127</v>
      </c>
      <c r="L11" s="23" t="s">
        <v>60</v>
      </c>
      <c r="M11" s="22">
        <v>3599</v>
      </c>
      <c r="N11" s="23"/>
      <c r="O11" s="48"/>
      <c r="P11" s="49" t="s">
        <v>128</v>
      </c>
      <c r="Q11" s="49" t="s">
        <v>129</v>
      </c>
      <c r="R11" s="49" t="s">
        <v>130</v>
      </c>
      <c r="S11" s="60" t="s">
        <v>131</v>
      </c>
      <c r="T11" s="59" t="e">
        <v>#VALUE!</v>
      </c>
    </row>
    <row r="12" ht="21" customHeight="1" spans="1:20">
      <c r="A12" s="10" t="s">
        <v>119</v>
      </c>
      <c r="B12" s="10" t="s">
        <v>132</v>
      </c>
      <c r="C12" s="11" t="s">
        <v>133</v>
      </c>
      <c r="D12" s="11" t="s">
        <v>52</v>
      </c>
      <c r="E12" s="19" t="s">
        <v>134</v>
      </c>
      <c r="F12" s="13" t="s">
        <v>54</v>
      </c>
      <c r="G12" s="14" t="s">
        <v>124</v>
      </c>
      <c r="H12" s="18" t="s">
        <v>125</v>
      </c>
      <c r="I12" s="17" t="s">
        <v>126</v>
      </c>
      <c r="J12" s="17" t="s">
        <v>58</v>
      </c>
      <c r="K12" s="17" t="s">
        <v>127</v>
      </c>
      <c r="L12" s="11" t="s">
        <v>60</v>
      </c>
      <c r="M12" s="11">
        <v>3499</v>
      </c>
      <c r="N12" s="11">
        <v>4200</v>
      </c>
      <c r="O12" s="46">
        <f>N12/$N$38</f>
        <v>0.00948295326258749</v>
      </c>
      <c r="P12" s="15" t="s">
        <v>135</v>
      </c>
      <c r="Q12" s="15" t="s">
        <v>136</v>
      </c>
      <c r="R12" s="12"/>
      <c r="S12" s="58"/>
      <c r="T12" s="59" t="e">
        <v>#VALUE!</v>
      </c>
    </row>
    <row r="13" ht="21" spans="1:20">
      <c r="A13" s="10" t="s">
        <v>119</v>
      </c>
      <c r="B13" s="10" t="s">
        <v>132</v>
      </c>
      <c r="C13" s="23" t="s">
        <v>137</v>
      </c>
      <c r="D13" s="23" t="s">
        <v>52</v>
      </c>
      <c r="E13" s="28" t="s">
        <v>138</v>
      </c>
      <c r="F13" s="26"/>
      <c r="G13" s="29"/>
      <c r="H13" s="30"/>
      <c r="I13" s="47"/>
      <c r="J13" s="47" t="s">
        <v>58</v>
      </c>
      <c r="K13" s="47"/>
      <c r="L13" s="23"/>
      <c r="M13" s="23"/>
      <c r="N13" s="23"/>
      <c r="O13" s="48"/>
      <c r="P13" s="49"/>
      <c r="Q13" s="49"/>
      <c r="R13" s="12"/>
      <c r="S13" s="58"/>
      <c r="T13" s="59" t="e">
        <v>#VALUE!</v>
      </c>
    </row>
    <row r="14" ht="41.85" customHeight="1" spans="1:20">
      <c r="A14" s="10" t="s">
        <v>119</v>
      </c>
      <c r="B14" s="10" t="s">
        <v>132</v>
      </c>
      <c r="C14" s="31" t="s">
        <v>139</v>
      </c>
      <c r="D14" s="31" t="s">
        <v>52</v>
      </c>
      <c r="E14" s="32" t="s">
        <v>140</v>
      </c>
      <c r="F14" s="33" t="s">
        <v>68</v>
      </c>
      <c r="G14" s="34" t="s">
        <v>124</v>
      </c>
      <c r="H14" s="35" t="s">
        <v>141</v>
      </c>
      <c r="I14" s="50" t="s">
        <v>142</v>
      </c>
      <c r="J14" s="50" t="s">
        <v>58</v>
      </c>
      <c r="K14" s="50" t="s">
        <v>59</v>
      </c>
      <c r="L14" s="31" t="s">
        <v>60</v>
      </c>
      <c r="M14" s="31">
        <v>2999</v>
      </c>
      <c r="N14" s="31"/>
      <c r="O14" s="51"/>
      <c r="P14" s="52" t="s">
        <v>143</v>
      </c>
      <c r="Q14" s="52" t="s">
        <v>144</v>
      </c>
      <c r="R14" s="52" t="s">
        <v>145</v>
      </c>
      <c r="S14" s="61"/>
      <c r="T14" s="59" t="e">
        <v>#VALUE!</v>
      </c>
    </row>
    <row r="15" ht="41.85" customHeight="1" spans="1:20">
      <c r="A15" s="10" t="s">
        <v>119</v>
      </c>
      <c r="B15" s="10" t="s">
        <v>132</v>
      </c>
      <c r="C15" s="36" t="s">
        <v>146</v>
      </c>
      <c r="D15" s="23" t="s">
        <v>52</v>
      </c>
      <c r="E15" s="27" t="s">
        <v>147</v>
      </c>
      <c r="F15" s="27" t="s">
        <v>68</v>
      </c>
      <c r="G15" s="27" t="s">
        <v>124</v>
      </c>
      <c r="H15" s="27" t="s">
        <v>141</v>
      </c>
      <c r="I15" s="27" t="s">
        <v>142</v>
      </c>
      <c r="J15" s="36" t="s">
        <v>58</v>
      </c>
      <c r="K15" s="36" t="s">
        <v>59</v>
      </c>
      <c r="L15" s="23" t="s">
        <v>60</v>
      </c>
      <c r="M15" s="27">
        <v>2999</v>
      </c>
      <c r="N15" s="27"/>
      <c r="O15" s="27"/>
      <c r="P15" s="49" t="s">
        <v>143</v>
      </c>
      <c r="Q15" s="27"/>
      <c r="R15" s="62" t="s">
        <v>148</v>
      </c>
      <c r="S15" s="63" t="s">
        <v>149</v>
      </c>
      <c r="T15" s="59" t="e">
        <v>#VALUE!</v>
      </c>
    </row>
    <row r="16" ht="31.5" spans="1:20">
      <c r="A16" s="10" t="s">
        <v>119</v>
      </c>
      <c r="B16" s="10" t="s">
        <v>150</v>
      </c>
      <c r="C16" s="23" t="s">
        <v>151</v>
      </c>
      <c r="D16" s="23" t="s">
        <v>52</v>
      </c>
      <c r="E16" s="24" t="s">
        <v>152</v>
      </c>
      <c r="F16" s="26" t="s">
        <v>123</v>
      </c>
      <c r="G16" s="29" t="s">
        <v>124</v>
      </c>
      <c r="H16" s="30" t="s">
        <v>125</v>
      </c>
      <c r="I16" s="47" t="s">
        <v>126</v>
      </c>
      <c r="J16" s="47" t="s">
        <v>58</v>
      </c>
      <c r="K16" s="47" t="s">
        <v>59</v>
      </c>
      <c r="L16" s="23" t="s">
        <v>60</v>
      </c>
      <c r="M16" s="22">
        <v>2899</v>
      </c>
      <c r="N16" s="23"/>
      <c r="O16" s="48"/>
      <c r="P16" s="49" t="s">
        <v>153</v>
      </c>
      <c r="Q16" s="49" t="s">
        <v>154</v>
      </c>
      <c r="R16" s="64">
        <v>44804</v>
      </c>
      <c r="S16" s="65" t="s">
        <v>155</v>
      </c>
      <c r="T16" s="59" t="e">
        <v>#VALUE!</v>
      </c>
    </row>
    <row r="17" s="1" customFormat="1" ht="21" spans="1:20">
      <c r="A17" s="10" t="s">
        <v>119</v>
      </c>
      <c r="B17" s="10" t="s">
        <v>150</v>
      </c>
      <c r="C17" s="11" t="s">
        <v>51</v>
      </c>
      <c r="D17" s="11" t="s">
        <v>52</v>
      </c>
      <c r="E17" s="19" t="s">
        <v>156</v>
      </c>
      <c r="F17" s="13" t="s">
        <v>54</v>
      </c>
      <c r="G17" s="14" t="s">
        <v>124</v>
      </c>
      <c r="H17" s="18" t="s">
        <v>157</v>
      </c>
      <c r="I17" s="17" t="s">
        <v>158</v>
      </c>
      <c r="J17" s="17" t="s">
        <v>58</v>
      </c>
      <c r="K17" s="17" t="s">
        <v>59</v>
      </c>
      <c r="L17" s="11" t="s">
        <v>60</v>
      </c>
      <c r="M17" s="11">
        <v>2799</v>
      </c>
      <c r="N17" s="11">
        <v>10800</v>
      </c>
      <c r="O17" s="46">
        <f>N17/$N$38</f>
        <v>0.0243847369609393</v>
      </c>
      <c r="P17" s="15" t="s">
        <v>61</v>
      </c>
      <c r="Q17" s="15" t="s">
        <v>62</v>
      </c>
      <c r="R17" s="12" t="s">
        <v>63</v>
      </c>
      <c r="S17" s="58" t="s">
        <v>64</v>
      </c>
      <c r="T17" s="59" t="e">
        <v>#VALUE!</v>
      </c>
    </row>
    <row r="18" ht="21" spans="1:20">
      <c r="A18" s="10" t="s">
        <v>119</v>
      </c>
      <c r="B18" s="10" t="s">
        <v>159</v>
      </c>
      <c r="C18" s="11" t="s">
        <v>66</v>
      </c>
      <c r="D18" s="11" t="s">
        <v>52</v>
      </c>
      <c r="E18" s="19" t="s">
        <v>160</v>
      </c>
      <c r="F18" s="17" t="s">
        <v>68</v>
      </c>
      <c r="G18" s="14" t="s">
        <v>124</v>
      </c>
      <c r="H18" s="18" t="s">
        <v>141</v>
      </c>
      <c r="I18" s="17" t="s">
        <v>142</v>
      </c>
      <c r="J18" s="17" t="s">
        <v>58</v>
      </c>
      <c r="K18" s="17" t="s">
        <v>59</v>
      </c>
      <c r="L18" s="11" t="s">
        <v>60</v>
      </c>
      <c r="M18" s="11">
        <v>2599</v>
      </c>
      <c r="N18" s="11">
        <v>33500</v>
      </c>
      <c r="O18" s="46">
        <f>N18/$N$38</f>
        <v>0.0756378414992098</v>
      </c>
      <c r="P18" s="15" t="s">
        <v>70</v>
      </c>
      <c r="Q18" s="15" t="s">
        <v>62</v>
      </c>
      <c r="R18" s="12" t="s">
        <v>71</v>
      </c>
      <c r="S18" s="58" t="s">
        <v>72</v>
      </c>
      <c r="T18" s="59" t="e">
        <v>#VALUE!</v>
      </c>
    </row>
    <row r="19" ht="21" spans="1:20">
      <c r="A19" s="10" t="s">
        <v>119</v>
      </c>
      <c r="B19" s="10" t="s">
        <v>159</v>
      </c>
      <c r="C19" s="11" t="s">
        <v>161</v>
      </c>
      <c r="D19" s="11" t="s">
        <v>52</v>
      </c>
      <c r="E19" s="19" t="s">
        <v>162</v>
      </c>
      <c r="F19" s="13" t="s">
        <v>68</v>
      </c>
      <c r="G19" s="14" t="s">
        <v>124</v>
      </c>
      <c r="H19" s="18" t="s">
        <v>157</v>
      </c>
      <c r="I19" s="17" t="s">
        <v>158</v>
      </c>
      <c r="J19" s="17" t="s">
        <v>58</v>
      </c>
      <c r="K19" s="17" t="s">
        <v>59</v>
      </c>
      <c r="L19" s="11" t="s">
        <v>163</v>
      </c>
      <c r="M19" s="11">
        <v>2599</v>
      </c>
      <c r="N19" s="11">
        <v>5000</v>
      </c>
      <c r="O19" s="46">
        <f>N19/$N$38</f>
        <v>0.0112892300745089</v>
      </c>
      <c r="P19" s="15" t="s">
        <v>164</v>
      </c>
      <c r="Q19" s="15" t="s">
        <v>165</v>
      </c>
      <c r="R19" s="12" t="s">
        <v>118</v>
      </c>
      <c r="S19" s="58" t="s">
        <v>166</v>
      </c>
      <c r="T19" s="59" t="e">
        <v>#VALUE!</v>
      </c>
    </row>
    <row r="20" ht="31.5" spans="1:20">
      <c r="A20" s="10" t="s">
        <v>119</v>
      </c>
      <c r="B20" s="10" t="s">
        <v>159</v>
      </c>
      <c r="C20" s="37" t="s">
        <v>167</v>
      </c>
      <c r="D20" s="37" t="s">
        <v>52</v>
      </c>
      <c r="E20" s="38" t="s">
        <v>168</v>
      </c>
      <c r="F20" s="33" t="s">
        <v>68</v>
      </c>
      <c r="G20" s="34" t="s">
        <v>124</v>
      </c>
      <c r="H20" s="35" t="s">
        <v>141</v>
      </c>
      <c r="I20" s="50" t="s">
        <v>142</v>
      </c>
      <c r="J20" s="50" t="s">
        <v>58</v>
      </c>
      <c r="K20" s="50" t="s">
        <v>59</v>
      </c>
      <c r="L20" s="31" t="s">
        <v>60</v>
      </c>
      <c r="M20" s="38">
        <v>2499</v>
      </c>
      <c r="N20" s="38"/>
      <c r="O20" s="38"/>
      <c r="P20" s="38" t="s">
        <v>153</v>
      </c>
      <c r="Q20" s="38" t="s">
        <v>169</v>
      </c>
      <c r="R20" s="38"/>
      <c r="S20" s="66" t="s">
        <v>170</v>
      </c>
      <c r="T20" s="59" t="e">
        <v>#VALUE!</v>
      </c>
    </row>
    <row r="21" ht="21" spans="1:20">
      <c r="A21" s="10" t="s">
        <v>119</v>
      </c>
      <c r="B21" s="10" t="s">
        <v>159</v>
      </c>
      <c r="C21" s="11" t="s">
        <v>171</v>
      </c>
      <c r="D21" s="11" t="s">
        <v>52</v>
      </c>
      <c r="E21" s="19" t="s">
        <v>172</v>
      </c>
      <c r="F21" s="13" t="s">
        <v>68</v>
      </c>
      <c r="G21" s="14" t="s">
        <v>124</v>
      </c>
      <c r="H21" s="18" t="s">
        <v>173</v>
      </c>
      <c r="I21" s="17" t="s">
        <v>174</v>
      </c>
      <c r="J21" s="17" t="s">
        <v>58</v>
      </c>
      <c r="K21" s="17" t="s">
        <v>59</v>
      </c>
      <c r="L21" s="11" t="s">
        <v>175</v>
      </c>
      <c r="M21" s="11">
        <v>2499</v>
      </c>
      <c r="N21" s="11">
        <v>30000</v>
      </c>
      <c r="O21" s="46">
        <f t="shared" ref="O21:O30" si="1">N21/$N$38</f>
        <v>0.0677353804470535</v>
      </c>
      <c r="P21" s="15" t="s">
        <v>176</v>
      </c>
      <c r="Q21" s="15" t="s">
        <v>62</v>
      </c>
      <c r="R21" s="12" t="s">
        <v>118</v>
      </c>
      <c r="S21" s="58" t="s">
        <v>177</v>
      </c>
      <c r="T21" s="59" t="e">
        <v>#VALUE!</v>
      </c>
    </row>
    <row r="22" ht="21" spans="1:20">
      <c r="A22" s="10" t="s">
        <v>119</v>
      </c>
      <c r="B22" s="10" t="s">
        <v>178</v>
      </c>
      <c r="C22" s="11" t="s">
        <v>74</v>
      </c>
      <c r="D22" s="11" t="s">
        <v>52</v>
      </c>
      <c r="E22" s="16" t="s">
        <v>179</v>
      </c>
      <c r="F22" s="17" t="s">
        <v>76</v>
      </c>
      <c r="G22" s="14" t="s">
        <v>124</v>
      </c>
      <c r="H22" s="15" t="s">
        <v>180</v>
      </c>
      <c r="I22" s="17" t="s">
        <v>174</v>
      </c>
      <c r="J22" s="17"/>
      <c r="K22" s="17" t="s">
        <v>78</v>
      </c>
      <c r="L22" s="11" t="s">
        <v>60</v>
      </c>
      <c r="M22" s="11">
        <v>2199</v>
      </c>
      <c r="N22" s="11">
        <f>38000+3700</f>
        <v>41700</v>
      </c>
      <c r="O22" s="46">
        <f t="shared" si="1"/>
        <v>0.0941521788214044</v>
      </c>
      <c r="P22" s="15" t="s">
        <v>79</v>
      </c>
      <c r="Q22" s="15" t="s">
        <v>80</v>
      </c>
      <c r="R22" s="12" t="s">
        <v>81</v>
      </c>
      <c r="S22" s="58" t="s">
        <v>177</v>
      </c>
      <c r="T22" s="59" t="e">
        <v>#VALUE!</v>
      </c>
    </row>
    <row r="23" s="1" customFormat="1" ht="21" spans="1:20">
      <c r="A23" s="10" t="s">
        <v>119</v>
      </c>
      <c r="B23" s="10" t="s">
        <v>178</v>
      </c>
      <c r="C23" s="11" t="s">
        <v>82</v>
      </c>
      <c r="D23" s="11" t="s">
        <v>52</v>
      </c>
      <c r="E23" s="19" t="s">
        <v>181</v>
      </c>
      <c r="F23" s="17" t="s">
        <v>76</v>
      </c>
      <c r="G23" s="14" t="s">
        <v>124</v>
      </c>
      <c r="H23" s="15" t="s">
        <v>182</v>
      </c>
      <c r="I23" s="17" t="s">
        <v>158</v>
      </c>
      <c r="J23" s="17" t="s">
        <v>58</v>
      </c>
      <c r="K23" s="17" t="s">
        <v>78</v>
      </c>
      <c r="L23" s="11" t="s">
        <v>84</v>
      </c>
      <c r="M23" s="11">
        <v>2099</v>
      </c>
      <c r="N23" s="11">
        <v>43500</v>
      </c>
      <c r="O23" s="46">
        <f t="shared" si="1"/>
        <v>0.0982163016482276</v>
      </c>
      <c r="P23" s="15" t="s">
        <v>85</v>
      </c>
      <c r="Q23" s="12" t="s">
        <v>86</v>
      </c>
      <c r="R23" s="12" t="s">
        <v>87</v>
      </c>
      <c r="S23" s="58" t="s">
        <v>64</v>
      </c>
      <c r="T23" s="59" t="e">
        <v>#VALUE!</v>
      </c>
    </row>
    <row r="24" ht="21" spans="1:20">
      <c r="A24" s="10" t="s">
        <v>119</v>
      </c>
      <c r="B24" s="39" t="s">
        <v>183</v>
      </c>
      <c r="C24" s="11" t="s">
        <v>184</v>
      </c>
      <c r="D24" s="11" t="s">
        <v>52</v>
      </c>
      <c r="E24" s="19" t="s">
        <v>185</v>
      </c>
      <c r="F24" s="17" t="s">
        <v>186</v>
      </c>
      <c r="G24" s="14" t="s">
        <v>124</v>
      </c>
      <c r="H24" s="12" t="s">
        <v>187</v>
      </c>
      <c r="I24" s="17" t="s">
        <v>158</v>
      </c>
      <c r="J24" s="17" t="s">
        <v>58</v>
      </c>
      <c r="K24" s="17" t="s">
        <v>78</v>
      </c>
      <c r="L24" s="11" t="s">
        <v>188</v>
      </c>
      <c r="M24" s="13">
        <v>1999</v>
      </c>
      <c r="N24" s="11">
        <v>8200</v>
      </c>
      <c r="O24" s="46">
        <f t="shared" si="1"/>
        <v>0.0185143373221946</v>
      </c>
      <c r="P24" s="15" t="s">
        <v>189</v>
      </c>
      <c r="Q24" s="15" t="s">
        <v>190</v>
      </c>
      <c r="R24" s="12" t="s">
        <v>118</v>
      </c>
      <c r="S24" s="67" t="s">
        <v>191</v>
      </c>
      <c r="T24" s="59" t="e">
        <v>#VALUE!</v>
      </c>
    </row>
    <row r="25" ht="21" spans="1:20">
      <c r="A25" s="10" t="s">
        <v>119</v>
      </c>
      <c r="B25" s="39" t="s">
        <v>183</v>
      </c>
      <c r="C25" s="11" t="s">
        <v>88</v>
      </c>
      <c r="D25" s="11" t="s">
        <v>52</v>
      </c>
      <c r="E25" s="19" t="s">
        <v>192</v>
      </c>
      <c r="F25" s="17" t="s">
        <v>76</v>
      </c>
      <c r="G25" s="14" t="s">
        <v>124</v>
      </c>
      <c r="H25" s="18" t="s">
        <v>182</v>
      </c>
      <c r="I25" s="17" t="s">
        <v>142</v>
      </c>
      <c r="J25" s="17" t="s">
        <v>58</v>
      </c>
      <c r="K25" s="17" t="s">
        <v>78</v>
      </c>
      <c r="L25" s="11" t="s">
        <v>90</v>
      </c>
      <c r="M25" s="11">
        <v>1899</v>
      </c>
      <c r="N25" s="11">
        <v>48300</v>
      </c>
      <c r="O25" s="46">
        <f t="shared" si="1"/>
        <v>0.109053962519756</v>
      </c>
      <c r="P25" s="15" t="s">
        <v>91</v>
      </c>
      <c r="Q25" s="12" t="s">
        <v>86</v>
      </c>
      <c r="R25" s="12" t="s">
        <v>92</v>
      </c>
      <c r="S25" s="58" t="s">
        <v>93</v>
      </c>
      <c r="T25" s="59" t="e">
        <v>#VALUE!</v>
      </c>
    </row>
    <row r="26" ht="21" spans="1:20">
      <c r="A26" s="10" t="s">
        <v>119</v>
      </c>
      <c r="B26" s="39" t="s">
        <v>183</v>
      </c>
      <c r="C26" s="11" t="s">
        <v>95</v>
      </c>
      <c r="D26" s="11" t="s">
        <v>96</v>
      </c>
      <c r="E26" s="12" t="s">
        <v>193</v>
      </c>
      <c r="F26" s="17" t="s">
        <v>98</v>
      </c>
      <c r="G26" s="14" t="s">
        <v>124</v>
      </c>
      <c r="H26" s="15" t="s">
        <v>194</v>
      </c>
      <c r="I26" s="17" t="s">
        <v>174</v>
      </c>
      <c r="J26" s="17"/>
      <c r="K26" s="17" t="s">
        <v>101</v>
      </c>
      <c r="L26" s="11" t="s">
        <v>60</v>
      </c>
      <c r="M26" s="11">
        <v>1799</v>
      </c>
      <c r="N26" s="11">
        <v>34000</v>
      </c>
      <c r="O26" s="46">
        <f t="shared" si="1"/>
        <v>0.0767667645066606</v>
      </c>
      <c r="P26" s="15" t="s">
        <v>102</v>
      </c>
      <c r="Q26" s="15" t="s">
        <v>62</v>
      </c>
      <c r="R26" s="12" t="s">
        <v>92</v>
      </c>
      <c r="S26" s="58"/>
      <c r="T26" s="59" t="e">
        <v>#VALUE!</v>
      </c>
    </row>
    <row r="27" ht="21" spans="1:20">
      <c r="A27" s="10" t="s">
        <v>119</v>
      </c>
      <c r="B27" s="39" t="s">
        <v>183</v>
      </c>
      <c r="C27" s="11" t="s">
        <v>195</v>
      </c>
      <c r="D27" s="11" t="s">
        <v>96</v>
      </c>
      <c r="E27" s="12" t="s">
        <v>196</v>
      </c>
      <c r="F27" s="17" t="s">
        <v>186</v>
      </c>
      <c r="G27" s="14" t="s">
        <v>124</v>
      </c>
      <c r="H27" s="12" t="s">
        <v>197</v>
      </c>
      <c r="I27" s="17" t="s">
        <v>174</v>
      </c>
      <c r="J27" s="17"/>
      <c r="K27" s="17" t="s">
        <v>101</v>
      </c>
      <c r="L27" s="11" t="s">
        <v>188</v>
      </c>
      <c r="M27" s="11">
        <v>1799</v>
      </c>
      <c r="N27" s="11">
        <v>10000</v>
      </c>
      <c r="O27" s="46">
        <f t="shared" si="1"/>
        <v>0.0225784601490178</v>
      </c>
      <c r="P27" s="15" t="s">
        <v>198</v>
      </c>
      <c r="Q27" s="15" t="s">
        <v>199</v>
      </c>
      <c r="R27" s="12" t="s">
        <v>118</v>
      </c>
      <c r="S27" s="67" t="s">
        <v>200</v>
      </c>
      <c r="T27" s="59" t="e">
        <v>#VALUE!</v>
      </c>
    </row>
    <row r="28" ht="21" spans="1:20">
      <c r="A28" s="10" t="s">
        <v>119</v>
      </c>
      <c r="B28" s="10" t="s">
        <v>94</v>
      </c>
      <c r="C28" s="11" t="s">
        <v>103</v>
      </c>
      <c r="D28" s="11" t="s">
        <v>96</v>
      </c>
      <c r="E28" s="19" t="s">
        <v>201</v>
      </c>
      <c r="F28" s="17" t="s">
        <v>98</v>
      </c>
      <c r="G28" s="14" t="s">
        <v>124</v>
      </c>
      <c r="H28" s="15" t="s">
        <v>194</v>
      </c>
      <c r="I28" s="17" t="s">
        <v>202</v>
      </c>
      <c r="J28" s="17"/>
      <c r="K28" s="17" t="s">
        <v>101</v>
      </c>
      <c r="L28" s="11" t="s">
        <v>84</v>
      </c>
      <c r="M28" s="11">
        <v>1699</v>
      </c>
      <c r="N28" s="11">
        <v>57000</v>
      </c>
      <c r="O28" s="46">
        <f t="shared" si="1"/>
        <v>0.128697222849402</v>
      </c>
      <c r="P28" s="15" t="s">
        <v>106</v>
      </c>
      <c r="Q28" s="15" t="s">
        <v>107</v>
      </c>
      <c r="R28" s="12" t="s">
        <v>92</v>
      </c>
      <c r="S28" s="58" t="s">
        <v>108</v>
      </c>
      <c r="T28" s="59" t="e">
        <v>#VALUE!</v>
      </c>
    </row>
    <row r="29" ht="21" spans="1:20">
      <c r="A29" s="10" t="s">
        <v>119</v>
      </c>
      <c r="B29" s="10" t="s">
        <v>94</v>
      </c>
      <c r="C29" s="20" t="s">
        <v>109</v>
      </c>
      <c r="D29" s="20" t="s">
        <v>110</v>
      </c>
      <c r="E29" s="19" t="s">
        <v>203</v>
      </c>
      <c r="F29" s="13" t="s">
        <v>112</v>
      </c>
      <c r="G29" s="13" t="s">
        <v>113</v>
      </c>
      <c r="H29" s="21" t="s">
        <v>204</v>
      </c>
      <c r="I29" s="13" t="s">
        <v>205</v>
      </c>
      <c r="J29" s="17"/>
      <c r="K29" s="17" t="s">
        <v>101</v>
      </c>
      <c r="L29" s="11" t="s">
        <v>60</v>
      </c>
      <c r="M29" s="11">
        <v>1399</v>
      </c>
      <c r="N29" s="11">
        <v>14000</v>
      </c>
      <c r="O29" s="46">
        <f t="shared" si="1"/>
        <v>0.031609844208625</v>
      </c>
      <c r="P29" s="15" t="s">
        <v>116</v>
      </c>
      <c r="Q29" s="15" t="s">
        <v>117</v>
      </c>
      <c r="R29" s="12" t="s">
        <v>118</v>
      </c>
      <c r="S29" s="58"/>
      <c r="T29" s="59" t="e">
        <v>#VALUE!</v>
      </c>
    </row>
    <row r="30" customHeight="1" spans="1:20">
      <c r="A30" s="10" t="s">
        <v>206</v>
      </c>
      <c r="B30" s="20" t="s">
        <v>207</v>
      </c>
      <c r="C30" s="20" t="s">
        <v>208</v>
      </c>
      <c r="D30" s="20" t="s">
        <v>96</v>
      </c>
      <c r="E30" s="15" t="s">
        <v>209</v>
      </c>
      <c r="F30" s="17" t="s">
        <v>98</v>
      </c>
      <c r="G30" s="13" t="s">
        <v>124</v>
      </c>
      <c r="H30" s="15" t="s">
        <v>210</v>
      </c>
      <c r="I30" s="13" t="s">
        <v>211</v>
      </c>
      <c r="J30" s="17"/>
      <c r="K30" s="17" t="s">
        <v>78</v>
      </c>
      <c r="L30" s="11" t="s">
        <v>84</v>
      </c>
      <c r="M30" s="20">
        <v>2999</v>
      </c>
      <c r="N30" s="11">
        <v>4000</v>
      </c>
      <c r="O30" s="46">
        <f t="shared" si="1"/>
        <v>0.00903138405960714</v>
      </c>
      <c r="P30" s="15" t="s">
        <v>102</v>
      </c>
      <c r="Q30" s="15" t="s">
        <v>62</v>
      </c>
      <c r="R30" s="12" t="s">
        <v>212</v>
      </c>
      <c r="S30" s="58"/>
      <c r="T30" s="59" t="e">
        <v>#VALUE!</v>
      </c>
    </row>
    <row r="38" spans="1:17">
      <c r="A38" s="40"/>
      <c r="B38" s="41"/>
      <c r="C38" s="42"/>
      <c r="D38" s="42"/>
      <c r="E38" s="43"/>
      <c r="F38" s="44"/>
      <c r="G38" s="44"/>
      <c r="H38" s="43"/>
      <c r="I38" s="44"/>
      <c r="J38" s="53"/>
      <c r="K38" s="44"/>
      <c r="L38" s="42"/>
      <c r="N38" s="4">
        <f>SUM(N3:N30)</f>
        <v>442900</v>
      </c>
      <c r="O38" s="54">
        <f>N38/$N$38</f>
        <v>1</v>
      </c>
      <c r="P38" s="55"/>
      <c r="Q38" s="68"/>
    </row>
  </sheetData>
  <autoFilter xmlns:etc="http://www.wps.cn/officeDocument/2017/etCustomData" ref="A2:T30" etc:filterBottomFollowUsedRange="0">
    <extLst/>
  </autoFilter>
  <pageMargins left="0.75" right="0.75" top="1" bottom="1" header="0.511806" footer="0.51180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空调产品参数表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2025-03-14T15:52:00Z</dcterms:created>
  <dcterms:modified xsi:type="dcterms:W3CDTF">2025-06-03T09:53:12Z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C4459102D373428FAD643D526E1005C5_13</vt:lpwstr>
  </property>
  <property fmtid="{D5CDD505-2E9C-101B-9397-08002B2CF9AE}" pid="3" name="KSOProductBuildVer">
    <vt:lpwstr>2052-12.1.0.21171</vt:lpwstr>
  </property>
</Properties>
</file>