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<sst xmlns="http://schemas.openxmlformats.org/spreadsheetml/2006/main" count="283" uniqueCount="117">
  <si>
    <t>投标报价汇总表</t>
  </si>
  <si>
    <t/>
  </si>
  <si>
    <r>
      <rPr>
        <sz val="8"/>
        <rFont val="SimSun"/>
        <charset val="134"/>
      </rPr>
      <t>合同段：2025年南郑区高台镇战斗村人居环境整治项目</t>
    </r>
  </si>
  <si>
    <r>
      <rPr>
        <b/>
        <sz val="8"/>
        <rFont val="SimSun"/>
        <charset val="134"/>
      </rPr>
      <t>序号</t>
    </r>
  </si>
  <si>
    <r>
      <rPr>
        <b/>
        <sz val="8"/>
        <rFont val="SimSun"/>
        <charset val="134"/>
      </rPr>
      <t>章次</t>
    </r>
  </si>
  <si>
    <r>
      <rPr>
        <b/>
        <sz val="8"/>
        <rFont val="SimSun"/>
        <charset val="134"/>
      </rPr>
      <t>科目名称</t>
    </r>
  </si>
  <si>
    <r>
      <rPr>
        <b/>
        <sz val="8"/>
        <rFont val="SimSun"/>
        <charset val="134"/>
      </rPr>
      <t>金额（元）</t>
    </r>
  </si>
  <si>
    <r>
      <rPr>
        <sz val="8"/>
        <rFont val="SimSun"/>
        <charset val="134"/>
      </rPr>
      <t>总则</t>
    </r>
  </si>
  <si>
    <r>
      <rPr>
        <sz val="8"/>
        <rFont val="SimSun"/>
        <charset val="134"/>
      </rPr>
      <t>路基</t>
    </r>
  </si>
  <si>
    <r>
      <rPr>
        <sz val="8"/>
        <rFont val="SimSun"/>
        <charset val="134"/>
      </rPr>
      <t>路面</t>
    </r>
  </si>
  <si>
    <r>
      <rPr>
        <sz val="8"/>
        <rFont val="SimSun"/>
        <charset val="134"/>
      </rPr>
      <t>桥梁、涵洞</t>
    </r>
  </si>
  <si>
    <r>
      <rPr>
        <sz val="8"/>
        <rFont val="SimSun"/>
        <charset val="134"/>
      </rPr>
      <t>安全设施及预埋管线</t>
    </r>
  </si>
  <si>
    <r>
      <rPr>
        <sz val="8"/>
        <rFont val="SimSun"/>
        <charset val="134"/>
      </rPr>
      <t>第100章至第700章合计</t>
    </r>
  </si>
  <si>
    <r>
      <rPr>
        <sz val="8"/>
        <rFont val="SimSun"/>
        <charset val="134"/>
      </rPr>
      <t>已包含在清单合计中的材料、工程设备、专业工程暂估价合计</t>
    </r>
  </si>
  <si>
    <r>
      <rPr>
        <sz val="8"/>
        <rFont val="SimSun"/>
        <charset val="134"/>
      </rPr>
      <t>清单合计减去材料、工程设备、专业工程暂估价合计</t>
    </r>
  </si>
  <si>
    <r>
      <rPr>
        <sz val="8"/>
        <rFont val="SimSun"/>
        <charset val="134"/>
      </rPr>
      <t>计日工合计</t>
    </r>
  </si>
  <si>
    <r>
      <rPr>
        <sz val="8"/>
        <rFont val="SimSun"/>
        <charset val="204"/>
      </rPr>
      <t>暂列金额</t>
    </r>
    <r>
      <rPr>
        <sz val="8"/>
        <rFont val="Arial"/>
        <charset val="204"/>
      </rPr>
      <t xml:space="preserve">  </t>
    </r>
    <r>
      <rPr>
        <sz val="8"/>
        <rFont val="宋体"/>
        <charset val="204"/>
      </rPr>
      <t>按</t>
    </r>
    <r>
      <rPr>
        <sz val="8"/>
        <rFont val="SimSun"/>
        <charset val="204"/>
      </rPr>
      <t>100</t>
    </r>
    <r>
      <rPr>
        <sz val="8"/>
        <rFont val="Arial"/>
        <charset val="204"/>
      </rPr>
      <t>-700</t>
    </r>
    <r>
      <rPr>
        <sz val="8"/>
        <rFont val="宋体"/>
        <charset val="204"/>
      </rPr>
      <t>章总价的</t>
    </r>
    <r>
      <rPr>
        <sz val="8"/>
        <rFont val="Arial"/>
        <charset val="204"/>
      </rPr>
      <t xml:space="preserve">
5%</t>
    </r>
    <r>
      <rPr>
        <sz val="8"/>
        <rFont val="宋体"/>
        <charset val="204"/>
      </rPr>
      <t>计取</t>
    </r>
    <r>
      <rPr>
        <sz val="8"/>
        <rFont val="SimSun"/>
        <charset val="204"/>
      </rPr>
      <t>（不含计日工总额）</t>
    </r>
  </si>
  <si>
    <r>
      <rPr>
        <sz val="8"/>
        <rFont val="SimSun"/>
        <charset val="134"/>
      </rPr>
      <t>投标报价</t>
    </r>
  </si>
  <si>
    <t>工程量清单表</t>
  </si>
  <si>
    <r>
      <rPr>
        <b/>
        <sz val="14"/>
        <rFont val="SimSun"/>
        <charset val="134"/>
      </rPr>
      <t>工程量清单表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</si>
  <si>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第100章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总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则</t>
    </r>
  </si>
  <si>
    <r>
      <rPr>
        <b/>
        <sz val="8"/>
        <rFont val="SimSun"/>
        <charset val="134"/>
      </rPr>
      <t>子目号</t>
    </r>
  </si>
  <si>
    <r>
      <rPr>
        <b/>
        <sz val="8"/>
        <rFont val="SimSun"/>
        <charset val="134"/>
      </rPr>
      <t>子目名称</t>
    </r>
  </si>
  <si>
    <r>
      <rPr>
        <b/>
        <sz val="8"/>
        <rFont val="SimSun"/>
        <charset val="134"/>
      </rPr>
      <t>单位</t>
    </r>
  </si>
  <si>
    <r>
      <rPr>
        <b/>
        <sz val="8"/>
        <rFont val="SimSun"/>
        <charset val="134"/>
      </rPr>
      <t>数量</t>
    </r>
  </si>
  <si>
    <r>
      <rPr>
        <b/>
        <sz val="8"/>
        <rFont val="SimSun"/>
        <charset val="134"/>
      </rPr>
      <t>单价</t>
    </r>
  </si>
  <si>
    <r>
      <rPr>
        <b/>
        <sz val="8"/>
        <rFont val="SimSun"/>
        <charset val="134"/>
      </rPr>
      <t>合价</t>
    </r>
  </si>
  <si>
    <r>
      <rPr>
        <sz val="8"/>
        <rFont val="SimSun"/>
        <charset val="134"/>
      </rPr>
      <t>通则</t>
    </r>
  </si>
  <si>
    <r>
      <rPr>
        <sz val="8"/>
        <rFont val="SimSun"/>
        <charset val="134"/>
      </rPr>
      <t>101-1</t>
    </r>
  </si>
  <si>
    <r>
      <rPr>
        <sz val="8"/>
        <rFont val="SimSun"/>
        <charset val="134"/>
      </rPr>
      <t>保险费</t>
    </r>
  </si>
  <si>
    <r>
      <rPr>
        <sz val="8"/>
        <rFont val="SimSun"/>
        <charset val="134"/>
      </rPr>
      <t>-a</t>
    </r>
  </si>
  <si>
    <t xml:space="preserve">  按合同条款规定，提供建筑工程一切险按200-700章总价的
  0. 3%计取</t>
  </si>
  <si>
    <r>
      <rPr>
        <sz val="8"/>
        <rFont val="SimSun"/>
        <charset val="134"/>
      </rPr>
      <t>总额</t>
    </r>
  </si>
  <si>
    <r>
      <rPr>
        <sz val="8"/>
        <rFont val="SimSun"/>
        <charset val="134"/>
      </rPr>
      <t>-b</t>
    </r>
  </si>
  <si>
    <t>按合同条款规定，提供第三者责任险按200-700章总价的
  0.1%计取</t>
  </si>
  <si>
    <t>工程管理</t>
  </si>
  <si>
    <r>
      <rPr>
        <sz val="8"/>
        <rFont val="SimSun"/>
        <charset val="134"/>
      </rPr>
      <t>102-3</t>
    </r>
  </si>
  <si>
    <r>
      <rPr>
        <sz val="8"/>
        <rFont val="SimSun"/>
        <charset val="134"/>
      </rPr>
      <t>安全生产费按200-700章总价的1. 5%计取</t>
    </r>
  </si>
  <si>
    <r>
      <rPr>
        <sz val="8"/>
        <rFont val="SimSun"/>
        <charset val="134"/>
      </rPr>
      <t>清单 第100章 合计 人民币                         元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</si>
  <si>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第200章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路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基</t>
    </r>
  </si>
  <si>
    <r>
      <rPr>
        <sz val="8"/>
        <rFont val="SimSun"/>
        <charset val="134"/>
      </rPr>
      <t>场地清理</t>
    </r>
  </si>
  <si>
    <r>
      <rPr>
        <sz val="8"/>
        <rFont val="SimSun"/>
        <charset val="134"/>
      </rPr>
      <t>202-1</t>
    </r>
  </si>
  <si>
    <r>
      <rPr>
        <sz val="8"/>
        <rFont val="SimSun"/>
        <charset val="134"/>
      </rPr>
      <t>清理与掘除</t>
    </r>
  </si>
  <si>
    <r>
      <rPr>
        <sz val="8"/>
        <rFont val="SimSun"/>
        <charset val="134"/>
      </rPr>
      <t>场地平整</t>
    </r>
  </si>
  <si>
    <r>
      <rPr>
        <sz val="8"/>
        <rFont val="SimSun"/>
        <charset val="134"/>
      </rPr>
      <t>m2</t>
    </r>
  </si>
  <si>
    <r>
      <rPr>
        <sz val="8"/>
        <rFont val="SimSun"/>
        <charset val="134"/>
      </rPr>
      <t>202-2</t>
    </r>
  </si>
  <si>
    <r>
      <rPr>
        <sz val="8"/>
        <rFont val="SimSun"/>
        <charset val="134"/>
      </rPr>
      <t>挖除旧路面</t>
    </r>
  </si>
  <si>
    <r>
      <rPr>
        <sz val="8"/>
        <rFont val="SimSun"/>
        <charset val="134"/>
      </rPr>
      <t>挖除18cm混凝土路面</t>
    </r>
  </si>
  <si>
    <r>
      <rPr>
        <sz val="8"/>
        <rFont val="SimSun"/>
        <charset val="134"/>
      </rPr>
      <t>挖方路基</t>
    </r>
  </si>
  <si>
    <r>
      <rPr>
        <sz val="8"/>
        <rFont val="SimSun"/>
        <charset val="134"/>
      </rPr>
      <t>203-1</t>
    </r>
  </si>
  <si>
    <r>
      <rPr>
        <sz val="8"/>
        <rFont val="SimSun"/>
        <charset val="134"/>
      </rPr>
      <t>路基挖方</t>
    </r>
  </si>
  <si>
    <r>
      <rPr>
        <sz val="8"/>
        <rFont val="SimSun"/>
        <charset val="134"/>
      </rPr>
      <t>挖土方</t>
    </r>
  </si>
  <si>
    <r>
      <rPr>
        <sz val="8"/>
        <rFont val="SimSun"/>
        <charset val="134"/>
      </rPr>
      <t>m3</t>
    </r>
  </si>
  <si>
    <r>
      <rPr>
        <sz val="8"/>
        <rFont val="SimSun"/>
        <charset val="134"/>
      </rPr>
      <t>-d</t>
    </r>
  </si>
  <si>
    <r>
      <rPr>
        <sz val="8"/>
        <rFont val="SimSun"/>
        <charset val="134"/>
      </rPr>
      <t>水沟清淤</t>
    </r>
  </si>
  <si>
    <r>
      <rPr>
        <sz val="8"/>
        <rFont val="SimSun"/>
        <charset val="134"/>
      </rPr>
      <t>填方路基</t>
    </r>
  </si>
  <si>
    <r>
      <rPr>
        <sz val="8"/>
        <rFont val="SimSun"/>
        <charset val="134"/>
      </rPr>
      <t>204-1</t>
    </r>
  </si>
  <si>
    <r>
      <rPr>
        <sz val="8"/>
        <rFont val="SimSun"/>
        <charset val="134"/>
      </rPr>
      <t>路基填筑（包括填前压实）</t>
    </r>
  </si>
  <si>
    <r>
      <rPr>
        <sz val="8"/>
        <rFont val="SimSun"/>
        <charset val="134"/>
      </rPr>
      <t>填石渣</t>
    </r>
  </si>
  <si>
    <r>
      <rPr>
        <sz val="8"/>
        <rFont val="SimSun"/>
        <charset val="134"/>
      </rPr>
      <t>坡面排水</t>
    </r>
  </si>
  <si>
    <r>
      <rPr>
        <sz val="8"/>
        <rFont val="SimSun"/>
        <charset val="134"/>
      </rPr>
      <t>207-1</t>
    </r>
  </si>
  <si>
    <r>
      <rPr>
        <sz val="8"/>
        <rFont val="SimSun"/>
        <charset val="134"/>
      </rPr>
      <t>边沟</t>
    </r>
  </si>
  <si>
    <r>
      <rPr>
        <sz val="8"/>
        <rFont val="SimSun"/>
        <charset val="134"/>
      </rPr>
      <t>2cm厚1：2. 5水泥砂浆抹面</t>
    </r>
  </si>
  <si>
    <r>
      <rPr>
        <sz val="8"/>
        <rFont val="SimSun"/>
        <charset val="134"/>
      </rPr>
      <t>-c</t>
    </r>
  </si>
  <si>
    <r>
      <rPr>
        <sz val="8"/>
        <rFont val="SimSun"/>
        <charset val="134"/>
      </rPr>
      <t>现浇C20混凝土边沟</t>
    </r>
  </si>
  <si>
    <r>
      <rPr>
        <sz val="8"/>
        <rFont val="SimSun"/>
        <charset val="134"/>
      </rPr>
      <t>10cm厚C20混凝土铺底</t>
    </r>
  </si>
  <si>
    <r>
      <rPr>
        <sz val="8"/>
        <rFont val="SimSun"/>
        <charset val="134"/>
      </rPr>
      <t>207-2</t>
    </r>
  </si>
  <si>
    <r>
      <rPr>
        <sz val="8"/>
        <rFont val="SimSun"/>
        <charset val="134"/>
      </rPr>
      <t>排水沟</t>
    </r>
  </si>
  <si>
    <r>
      <rPr>
        <sz val="8"/>
        <rFont val="SimSun"/>
        <charset val="134"/>
      </rPr>
      <t>MU10黏土烧结砖修补水沟</t>
    </r>
  </si>
  <si>
    <r>
      <rPr>
        <sz val="8"/>
        <rFont val="SimSun"/>
        <charset val="134"/>
      </rPr>
      <t>D=0. 3mU型渠(含压顶）</t>
    </r>
  </si>
  <si>
    <r>
      <rPr>
        <sz val="8"/>
        <rFont val="SimSun"/>
        <charset val="134"/>
      </rPr>
      <t>m</t>
    </r>
  </si>
  <si>
    <r>
      <rPr>
        <sz val="8"/>
        <rFont val="SimSun"/>
        <charset val="134"/>
      </rPr>
      <t>d=0. 4mU型渠(含压顶）</t>
    </r>
  </si>
  <si>
    <r>
      <rPr>
        <sz val="8"/>
        <rFont val="SimSun"/>
        <charset val="134"/>
      </rPr>
      <t>d=0. 6mU型渠(含压顶）</t>
    </r>
  </si>
  <si>
    <r>
      <rPr>
        <sz val="8"/>
        <rFont val="SimSun"/>
        <charset val="134"/>
      </rPr>
      <t>挡土墙</t>
    </r>
  </si>
  <si>
    <r>
      <rPr>
        <sz val="8"/>
        <rFont val="SimSun"/>
        <charset val="134"/>
      </rPr>
      <t>209-3</t>
    </r>
  </si>
  <si>
    <r>
      <rPr>
        <sz val="8"/>
        <rFont val="SimSun"/>
        <charset val="134"/>
      </rPr>
      <t>砌体挡土墙</t>
    </r>
  </si>
  <si>
    <r>
      <rPr>
        <sz val="8"/>
        <rFont val="SimSun"/>
        <charset val="134"/>
      </rPr>
      <t>M7. 5浆砌片石挡墙</t>
    </r>
  </si>
  <si>
    <r>
      <rPr>
        <sz val="8"/>
        <rFont val="SimSun"/>
        <charset val="134"/>
      </rPr>
      <t>清单 第200章 合计 人民币                         元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</si>
  <si>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第300章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路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面</t>
    </r>
  </si>
  <si>
    <r>
      <rPr>
        <sz val="8"/>
        <rFont val="SimSun"/>
        <charset val="134"/>
      </rPr>
      <t>垫层</t>
    </r>
  </si>
  <si>
    <r>
      <rPr>
        <sz val="8"/>
        <rFont val="SimSun"/>
        <charset val="134"/>
      </rPr>
      <t>302-1</t>
    </r>
  </si>
  <si>
    <r>
      <rPr>
        <sz val="8"/>
        <rFont val="SimSun"/>
        <charset val="134"/>
      </rPr>
      <t>碎石垫层</t>
    </r>
  </si>
  <si>
    <r>
      <rPr>
        <sz val="8"/>
        <rFont val="SimSun"/>
        <charset val="134"/>
      </rPr>
      <t>10cm厚石渣垫层</t>
    </r>
  </si>
  <si>
    <r>
      <rPr>
        <sz val="8"/>
        <rFont val="SimSun"/>
        <charset val="134"/>
      </rPr>
      <t>水泥混凝土面板</t>
    </r>
  </si>
  <si>
    <r>
      <rPr>
        <sz val="8"/>
        <rFont val="SimSun"/>
        <charset val="134"/>
      </rPr>
      <t>312-1</t>
    </r>
  </si>
  <si>
    <r>
      <rPr>
        <sz val="8"/>
        <rFont val="SimSun"/>
        <charset val="134"/>
      </rPr>
      <t>18cm厚4. 0MPa水泥混凝土</t>
    </r>
  </si>
  <si>
    <r>
      <rPr>
        <sz val="8"/>
        <rFont val="SimSun"/>
        <charset val="134"/>
      </rPr>
      <t>20cm厚C20混凝土硬化</t>
    </r>
  </si>
  <si>
    <r>
      <rPr>
        <sz val="8"/>
        <rFont val="SimSun"/>
        <charset val="134"/>
      </rPr>
      <t>清单 第300章 合计 人民币                         元</t>
    </r>
  </si>
  <si>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第400章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桥梁、涵洞</t>
    </r>
  </si>
  <si>
    <r>
      <rPr>
        <sz val="8"/>
        <rFont val="SimSun"/>
        <charset val="134"/>
      </rPr>
      <t>基坑开挖及回填</t>
    </r>
  </si>
  <si>
    <r>
      <rPr>
        <sz val="8"/>
        <rFont val="SimSun"/>
        <charset val="134"/>
      </rPr>
      <t>404-1</t>
    </r>
  </si>
  <si>
    <r>
      <rPr>
        <sz val="8"/>
        <rFont val="SimSun"/>
        <charset val="134"/>
      </rPr>
      <t>挖方</t>
    </r>
  </si>
  <si>
    <r>
      <rPr>
        <sz val="8"/>
        <rFont val="SimSun"/>
        <charset val="134"/>
      </rPr>
      <t>原土回填</t>
    </r>
  </si>
  <si>
    <r>
      <rPr>
        <sz val="8"/>
        <rFont val="SimSun"/>
        <charset val="134"/>
      </rPr>
      <t>回填石渣</t>
    </r>
  </si>
  <si>
    <r>
      <rPr>
        <sz val="8"/>
        <rFont val="SimSun"/>
        <charset val="134"/>
      </rPr>
      <t>圆管涵及倒虹吸管涵</t>
    </r>
  </si>
  <si>
    <r>
      <rPr>
        <sz val="8"/>
        <rFont val="SimSun"/>
        <charset val="134"/>
      </rPr>
      <t>419-3</t>
    </r>
  </si>
  <si>
    <r>
      <rPr>
        <sz val="8"/>
        <rFont val="SimSun"/>
        <charset val="134"/>
      </rPr>
      <t>DN600钢筋混凝土圆管涵</t>
    </r>
  </si>
  <si>
    <t>B-1</t>
  </si>
  <si>
    <r>
      <rPr>
        <sz val="8"/>
        <rFont val="SimSun"/>
        <charset val="134"/>
      </rPr>
      <t>公厕改造</t>
    </r>
  </si>
  <si>
    <t>B-2</t>
  </si>
  <si>
    <r>
      <rPr>
        <sz val="8"/>
        <rFont val="SimSun"/>
        <charset val="134"/>
      </rPr>
      <t xml:space="preserve">砖砌化粪池
</t>
    </r>
    <r>
      <rPr>
        <sz val="8"/>
        <rFont val="SimSun"/>
        <charset val="134"/>
      </rPr>
      <t>02S701，页24</t>
    </r>
  </si>
  <si>
    <r>
      <rPr>
        <sz val="8"/>
        <rFont val="SimSun"/>
        <charset val="134"/>
      </rPr>
      <t>座</t>
    </r>
  </si>
  <si>
    <t>B-3</t>
  </si>
  <si>
    <r>
      <rPr>
        <sz val="8"/>
        <rFont val="SimSun"/>
        <charset val="134"/>
      </rPr>
      <t>围墙</t>
    </r>
  </si>
  <si>
    <t>B-4</t>
  </si>
  <si>
    <r>
      <rPr>
        <sz val="8"/>
        <rFont val="SimSun"/>
        <charset val="134"/>
      </rPr>
      <t>残垣断壁改造</t>
    </r>
  </si>
  <si>
    <t>B-5</t>
  </si>
  <si>
    <r>
      <rPr>
        <sz val="8"/>
        <rFont val="SimSun"/>
        <charset val="134"/>
      </rPr>
      <t xml:space="preserve">村内局部环境整
</t>
    </r>
    <r>
      <rPr>
        <sz val="8"/>
        <rFont val="SimSun"/>
        <charset val="134"/>
      </rPr>
      <t xml:space="preserve">治（清除杂草、
</t>
    </r>
    <r>
      <rPr>
        <sz val="8"/>
        <rFont val="SimSun"/>
        <charset val="134"/>
      </rPr>
      <t xml:space="preserve">垃圾、播种草籽
</t>
    </r>
    <r>
      <rPr>
        <sz val="8"/>
        <rFont val="SimSun"/>
        <charset val="134"/>
      </rPr>
      <t>)</t>
    </r>
  </si>
  <si>
    <r>
      <rPr>
        <sz val="8"/>
        <rFont val="SimSun"/>
        <charset val="134"/>
      </rPr>
      <t>清单 第400章 合计 人民币                         元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</si>
  <si>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第600章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安全设施及预埋管线</t>
    </r>
  </si>
  <si>
    <r>
      <rPr>
        <sz val="8"/>
        <rFont val="SimSun"/>
        <charset val="134"/>
      </rPr>
      <t>护栏</t>
    </r>
  </si>
  <si>
    <r>
      <rPr>
        <sz val="8"/>
        <rFont val="SimSun"/>
        <charset val="134"/>
      </rPr>
      <t>602-3</t>
    </r>
  </si>
  <si>
    <r>
      <rPr>
        <sz val="8"/>
        <rFont val="SimSun"/>
        <charset val="134"/>
      </rPr>
      <t>波形梁钢护栏</t>
    </r>
  </si>
  <si>
    <r>
      <rPr>
        <sz val="8"/>
        <rFont val="SimSun"/>
        <charset val="134"/>
      </rPr>
      <t>Gr-C-4E</t>
    </r>
  </si>
  <si>
    <r>
      <rPr>
        <sz val="8"/>
        <rFont val="SimSun"/>
        <charset val="134"/>
      </rPr>
      <t>波形梁钢护栏端头</t>
    </r>
  </si>
  <si>
    <r>
      <rPr>
        <sz val="8"/>
        <rFont val="SimSun"/>
        <charset val="134"/>
      </rPr>
      <t>个</t>
    </r>
  </si>
  <si>
    <r>
      <rPr>
        <sz val="8"/>
        <rFont val="SimSun"/>
        <charset val="134"/>
      </rPr>
      <t>清单 第600章 合计 人民币                         元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</si>
</sst>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  <numFmt numFmtId="178" formatCode="____@"/>
  </numFmts>
  <fonts count="35">
    <font>
      <sz val="11"/>
      <color rgb="FF000000"/>
      <name val="Arial"/>
      <charset val="204"/>
    </font>
    <font>
      <b/>
      <sz val="18"/>
      <name val="SimSun"/>
      <charset val="204"/>
    </font>
    <font>
      <sz val="8"/>
      <color rgb="FF000000"/>
      <name val="SimSun"/>
      <charset val="134"/>
    </font>
    <font>
      <sz val="8"/>
      <color rgb="FF000000"/>
      <name val="Arial"/>
      <charset val="204"/>
    </font>
    <font>
      <sz val="8"/>
      <name val="SimSun"/>
      <charset val="204"/>
    </font>
    <font>
      <b/>
      <sz val="14"/>
      <name val="SimSun"/>
      <charset val="204"/>
    </font>
    <font>
      <sz val="9"/>
      <color rgb="FF000000"/>
      <name val="Arial"/>
      <charset val="204"/>
    </font>
    <font>
      <sz val="8"/>
      <name val="SimSun"/>
      <charset val="134"/>
    </font>
    <font>
      <sz val="8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SimSun"/>
      <charset val="134"/>
    </font>
    <font>
      <sz val="8"/>
      <name val="Arial"/>
      <charset val="204"/>
    </font>
    <font>
      <sz val="8"/>
      <name val="宋体"/>
      <charset val="204"/>
    </font>
    <font>
      <b/>
      <sz val="14"/>
      <name val="SimSun"/>
      <charset val="134"/>
    </font>
    <font>
      <b/>
      <sz val="12"/>
      <name val="SimSun"/>
      <charset val="134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 indent="5"/>
    </xf>
    <xf numFmtId="0" fontId="0" fillId="0" borderId="0" xfId="0" applyFill="1" applyBorder="1" applyAlignment="1">
      <alignment horizontal="left" vertical="center" wrapText="1" indent="5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 indent="3"/>
    </xf>
    <xf numFmtId="0" fontId="0" fillId="0" borderId="1" xfId="0" applyFill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indent="12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wrapText="1"/>
    </xf>
    <xf numFmtId="177" fontId="0" fillId="0" borderId="1" xfId="0" applyNumberForma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19" workbookViewId="0">
      <selection activeCell="B82" sqref="B82:D82"/>
    </sheetView>
  </sheetViews>
  <sheetFormatPr defaultColWidth="10.2833333333333" defaultRowHeight="14.25" outlineLevelCol="7"/>
  <cols>
    <col min="1" max="1" width="6.75" customWidth="1"/>
    <col min="2" max="2" width="9.725" customWidth="1"/>
    <col min="3" max="3" width="12.5666666666667" customWidth="1"/>
    <col min="4" max="4" width="10.25" customWidth="1"/>
    <col min="5" max="5" width="6.66666666666667" customWidth="1"/>
    <col min="6" max="6" width="10" customWidth="1"/>
    <col min="7" max="7" width="8.33333333333333" customWidth="1"/>
    <col min="8" max="8" width="11.75" customWidth="1"/>
  </cols>
  <sheetData>
    <row r="1" ht="24" customHeight="1" spans="1:8">
      <c r="A1" s="1"/>
      <c r="B1" s="1"/>
      <c r="C1" s="2" t="s">
        <v>0</v>
      </c>
      <c r="D1" s="3" t="s">
        <v>1</v>
      </c>
      <c r="E1" s="3" t="s">
        <v>1</v>
      </c>
      <c r="F1" s="3" t="s">
        <v>1</v>
      </c>
      <c r="G1" s="3" t="s">
        <v>1</v>
      </c>
      <c r="H1" s="1"/>
    </row>
    <row r="2" ht="12.55" customHeight="1" spans="1:8">
      <c r="A2" s="1" t="s">
        <v>2</v>
      </c>
      <c r="B2" s="1"/>
      <c r="C2" s="1"/>
      <c r="D2" s="1" t="s">
        <v>1</v>
      </c>
      <c r="E2" s="1" t="s">
        <v>1</v>
      </c>
      <c r="F2" s="1" t="s">
        <v>1</v>
      </c>
      <c r="G2" s="1" t="s">
        <v>1</v>
      </c>
      <c r="H2" s="1"/>
    </row>
    <row r="3" ht="25.5" customHeight="1" spans="1:8">
      <c r="A3" s="4" t="s">
        <v>3</v>
      </c>
      <c r="B3" s="4" t="s">
        <v>4</v>
      </c>
      <c r="C3" s="4" t="s">
        <v>5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6</v>
      </c>
    </row>
    <row r="4" ht="15" customHeight="1" spans="1:8">
      <c r="A4" s="5">
        <v>1</v>
      </c>
      <c r="B4" s="5">
        <v>100</v>
      </c>
      <c r="C4" s="4" t="s">
        <v>7</v>
      </c>
      <c r="D4" s="4" t="s">
        <v>1</v>
      </c>
      <c r="E4" s="4" t="s">
        <v>1</v>
      </c>
      <c r="F4" s="4" t="s">
        <v>1</v>
      </c>
      <c r="G4" s="4" t="s">
        <v>1</v>
      </c>
      <c r="H4" s="6">
        <f>H23+H24+H26</f>
        <v>0</v>
      </c>
    </row>
    <row r="5" ht="15" customHeight="1" spans="1:8">
      <c r="A5" s="5">
        <v>2</v>
      </c>
      <c r="B5" s="5">
        <v>200</v>
      </c>
      <c r="C5" s="4" t="s">
        <v>8</v>
      </c>
      <c r="D5" s="4" t="s">
        <v>1</v>
      </c>
      <c r="E5" s="4" t="s">
        <v>1</v>
      </c>
      <c r="F5" s="4" t="s">
        <v>1</v>
      </c>
      <c r="G5" s="4" t="s">
        <v>1</v>
      </c>
      <c r="H5" s="6">
        <f>H34+H36+H39+H40+H43+H46+H48+H47+H50+H51+H52+H53+H56</f>
        <v>0</v>
      </c>
    </row>
    <row r="6" ht="15" customHeight="1" spans="1:8">
      <c r="A6" s="5">
        <v>3</v>
      </c>
      <c r="B6" s="5">
        <v>300</v>
      </c>
      <c r="C6" s="4" t="s">
        <v>9</v>
      </c>
      <c r="D6" s="4" t="s">
        <v>1</v>
      </c>
      <c r="E6" s="4" t="s">
        <v>1</v>
      </c>
      <c r="F6" s="4" t="s">
        <v>1</v>
      </c>
      <c r="G6" s="4" t="s">
        <v>1</v>
      </c>
      <c r="H6" s="6">
        <f>H63+H66+H67</f>
        <v>0</v>
      </c>
    </row>
    <row r="7" ht="15" customHeight="1" spans="1:8">
      <c r="A7" s="5">
        <v>4</v>
      </c>
      <c r="B7" s="5">
        <v>400</v>
      </c>
      <c r="C7" s="4" t="s">
        <v>10</v>
      </c>
      <c r="D7" s="4" t="s">
        <v>1</v>
      </c>
      <c r="E7" s="4" t="s">
        <v>1</v>
      </c>
      <c r="F7" s="4" t="s">
        <v>1</v>
      </c>
      <c r="G7" s="4" t="s">
        <v>1</v>
      </c>
      <c r="H7" s="6">
        <f>H74+H75+H76+H78+H79+H80+H81+H82+H83</f>
        <v>0</v>
      </c>
    </row>
    <row r="8" ht="15" customHeight="1" spans="1:8">
      <c r="A8" s="5">
        <v>5</v>
      </c>
      <c r="B8" s="5">
        <v>600</v>
      </c>
      <c r="C8" s="4" t="s">
        <v>11</v>
      </c>
      <c r="D8" s="4" t="s">
        <v>1</v>
      </c>
      <c r="E8" s="4" t="s">
        <v>1</v>
      </c>
      <c r="F8" s="4" t="s">
        <v>1</v>
      </c>
      <c r="G8" s="4" t="s">
        <v>1</v>
      </c>
      <c r="H8" s="6">
        <f>H91+H92</f>
        <v>0</v>
      </c>
    </row>
    <row r="9" ht="15" customHeight="1" spans="1:8">
      <c r="A9" s="5">
        <v>6</v>
      </c>
      <c r="B9" s="4" t="s">
        <v>12</v>
      </c>
      <c r="C9" s="4"/>
      <c r="D9" s="4" t="s">
        <v>1</v>
      </c>
      <c r="E9" s="4" t="s">
        <v>1</v>
      </c>
      <c r="F9" s="4" t="s">
        <v>1</v>
      </c>
      <c r="G9" s="4" t="s">
        <v>1</v>
      </c>
      <c r="H9" s="6">
        <f>H4+H5+H6+H7+H8</f>
        <v>0</v>
      </c>
    </row>
    <row r="10" ht="15" customHeight="1" spans="1:8">
      <c r="A10" s="5">
        <v>7</v>
      </c>
      <c r="B10" s="4" t="s">
        <v>13</v>
      </c>
      <c r="C10" s="4"/>
      <c r="D10" s="4" t="s">
        <v>1</v>
      </c>
      <c r="E10" s="4" t="s">
        <v>1</v>
      </c>
      <c r="F10" s="4" t="s">
        <v>1</v>
      </c>
      <c r="G10" s="4" t="s">
        <v>1</v>
      </c>
      <c r="H10" s="6"/>
    </row>
    <row r="11" ht="15" customHeight="1" spans="1:8">
      <c r="A11" s="5">
        <v>8</v>
      </c>
      <c r="B11" s="4" t="s">
        <v>14</v>
      </c>
      <c r="C11" s="4"/>
      <c r="D11" s="4" t="s">
        <v>1</v>
      </c>
      <c r="E11" s="4" t="s">
        <v>1</v>
      </c>
      <c r="F11" s="4" t="s">
        <v>1</v>
      </c>
      <c r="G11" s="4" t="s">
        <v>1</v>
      </c>
      <c r="H11" s="6">
        <f>H9</f>
        <v>0</v>
      </c>
    </row>
    <row r="12" ht="15" customHeight="1" spans="1:8">
      <c r="A12" s="5">
        <v>9</v>
      </c>
      <c r="B12" s="4" t="s">
        <v>15</v>
      </c>
      <c r="C12" s="4"/>
      <c r="D12" s="4" t="s">
        <v>1</v>
      </c>
      <c r="E12" s="4" t="s">
        <v>1</v>
      </c>
      <c r="F12" s="4" t="s">
        <v>1</v>
      </c>
      <c r="G12" s="4" t="s">
        <v>1</v>
      </c>
      <c r="H12" s="6"/>
    </row>
    <row r="13" ht="23" customHeight="1" spans="1:8">
      <c r="A13" s="5">
        <v>10</v>
      </c>
      <c r="B13" s="7" t="s">
        <v>16</v>
      </c>
      <c r="C13" s="4"/>
      <c r="D13" s="4" t="s">
        <v>1</v>
      </c>
      <c r="E13" s="4" t="s">
        <v>1</v>
      </c>
      <c r="F13" s="4" t="s">
        <v>1</v>
      </c>
      <c r="G13" s="4" t="s">
        <v>1</v>
      </c>
      <c r="H13" s="6">
        <f>H11*0.05</f>
        <v>0</v>
      </c>
    </row>
    <row r="14" ht="15" customHeight="1" spans="1:8">
      <c r="A14" s="5">
        <v>11</v>
      </c>
      <c r="B14" s="4" t="s">
        <v>17</v>
      </c>
      <c r="C14" s="4"/>
      <c r="D14" s="4" t="s">
        <v>1</v>
      </c>
      <c r="E14" s="4" t="s">
        <v>1</v>
      </c>
      <c r="F14" s="4" t="s">
        <v>1</v>
      </c>
      <c r="G14" s="4" t="s">
        <v>1</v>
      </c>
      <c r="H14" s="6">
        <f>H11+H13</f>
        <v>0</v>
      </c>
    </row>
    <row r="15" ht="255.4" customHeight="1" spans="1:8">
      <c r="A15" s="8"/>
      <c r="B15" s="8"/>
      <c r="C15" s="8"/>
      <c r="D15" s="8" t="s">
        <v>1</v>
      </c>
      <c r="E15" s="8" t="s">
        <v>1</v>
      </c>
      <c r="F15" s="8" t="s">
        <v>1</v>
      </c>
      <c r="G15" s="8" t="s">
        <v>1</v>
      </c>
      <c r="H15" s="8"/>
    </row>
    <row r="16" ht="255.4" customHeight="1" spans="1:8">
      <c r="A16" s="8" t="s">
        <v>1</v>
      </c>
      <c r="B16" s="8" t="s">
        <v>1</v>
      </c>
      <c r="C16" s="8" t="s">
        <v>1</v>
      </c>
      <c r="D16" s="8" t="s">
        <v>1</v>
      </c>
      <c r="E16" s="8" t="s">
        <v>1</v>
      </c>
      <c r="F16" s="8" t="s">
        <v>1</v>
      </c>
      <c r="G16" s="8" t="s">
        <v>1</v>
      </c>
      <c r="H16" s="8" t="s">
        <v>1</v>
      </c>
    </row>
    <row r="17" ht="18.75" customHeight="1" spans="1:8">
      <c r="A17" s="9" t="s">
        <v>18</v>
      </c>
      <c r="B17" s="10"/>
      <c r="C17" s="10"/>
      <c r="D17" s="10"/>
      <c r="E17" s="10"/>
      <c r="F17" s="10"/>
      <c r="G17" s="10"/>
      <c r="H17" s="10"/>
    </row>
    <row r="18" ht="18.75" customHeight="1" spans="1:8">
      <c r="A18" s="1"/>
      <c r="B18" s="1"/>
      <c r="C18" s="1"/>
      <c r="D18" s="11" t="s">
        <v>19</v>
      </c>
      <c r="E18" s="1"/>
      <c r="F18" s="1"/>
      <c r="G18" s="1"/>
      <c r="H18" s="1"/>
    </row>
    <row r="19" ht="22.5" customHeight="1" spans="1:8">
      <c r="A19" s="4" t="s">
        <v>20</v>
      </c>
      <c r="B19" s="4"/>
      <c r="C19" s="4"/>
      <c r="D19" s="4"/>
      <c r="E19" s="4"/>
      <c r="F19" s="4"/>
      <c r="G19" s="4"/>
      <c r="H19" s="4"/>
    </row>
    <row r="20" ht="17" customHeight="1" spans="1:8">
      <c r="A20" s="4" t="s">
        <v>21</v>
      </c>
      <c r="B20" s="4" t="s">
        <v>22</v>
      </c>
      <c r="C20" s="4"/>
      <c r="D20" s="4"/>
      <c r="E20" s="4" t="s">
        <v>23</v>
      </c>
      <c r="F20" s="4" t="s">
        <v>24</v>
      </c>
      <c r="G20" s="12" t="s">
        <v>25</v>
      </c>
      <c r="H20" s="12" t="s">
        <v>26</v>
      </c>
    </row>
    <row r="21" ht="15" customHeight="1" spans="1:8">
      <c r="A21" s="5">
        <v>101</v>
      </c>
      <c r="B21" s="13" t="s">
        <v>27</v>
      </c>
      <c r="C21" s="14"/>
      <c r="D21" s="14"/>
      <c r="E21" s="8"/>
      <c r="F21" s="8"/>
      <c r="G21" s="8"/>
      <c r="H21" s="8"/>
    </row>
    <row r="22" ht="15" customHeight="1" spans="1:8">
      <c r="A22" s="4" t="s">
        <v>28</v>
      </c>
      <c r="B22" s="13" t="s">
        <v>29</v>
      </c>
      <c r="C22" s="14"/>
      <c r="D22" s="14"/>
      <c r="E22" s="8"/>
      <c r="F22" s="8"/>
      <c r="G22" s="8"/>
      <c r="H22" s="8"/>
    </row>
    <row r="23" ht="34" customHeight="1" spans="1:8">
      <c r="A23" s="15" t="s">
        <v>30</v>
      </c>
      <c r="B23" s="16" t="s">
        <v>31</v>
      </c>
      <c r="C23" s="14"/>
      <c r="D23" s="14"/>
      <c r="E23" s="4" t="s">
        <v>32</v>
      </c>
      <c r="F23" s="17">
        <v>1</v>
      </c>
      <c r="G23" s="18">
        <f>(H5+H6+H7+H8)*0.003</f>
        <v>0</v>
      </c>
      <c r="H23" s="18">
        <f>F23*G23</f>
        <v>0</v>
      </c>
    </row>
    <row r="24" ht="33" customHeight="1" spans="1:8">
      <c r="A24" s="15" t="s">
        <v>33</v>
      </c>
      <c r="B24" s="19" t="s">
        <v>34</v>
      </c>
      <c r="C24" s="14"/>
      <c r="D24" s="14"/>
      <c r="E24" s="4" t="s">
        <v>32</v>
      </c>
      <c r="F24" s="17">
        <v>1</v>
      </c>
      <c r="G24" s="18">
        <f>(H5+H6+H7+H8)*0.001</f>
        <v>0</v>
      </c>
      <c r="H24" s="18">
        <f>F24*G24</f>
        <v>0</v>
      </c>
    </row>
    <row r="25" ht="15" customHeight="1" spans="1:8">
      <c r="A25" s="5">
        <v>102</v>
      </c>
      <c r="B25" s="19" t="s">
        <v>35</v>
      </c>
      <c r="C25" s="14"/>
      <c r="D25" s="14"/>
      <c r="E25" s="8"/>
      <c r="F25" s="8"/>
      <c r="G25" s="18"/>
      <c r="H25" s="18"/>
    </row>
    <row r="26" ht="15" customHeight="1" spans="1:8">
      <c r="A26" s="4" t="s">
        <v>36</v>
      </c>
      <c r="B26" s="13" t="s">
        <v>37</v>
      </c>
      <c r="C26" s="14"/>
      <c r="D26" s="14"/>
      <c r="E26" s="4" t="s">
        <v>32</v>
      </c>
      <c r="F26" s="17">
        <v>1</v>
      </c>
      <c r="G26" s="18">
        <f>(H5+H6+H7+H8)*0.015</f>
        <v>0</v>
      </c>
      <c r="H26" s="18">
        <f>F26*G26</f>
        <v>0</v>
      </c>
    </row>
    <row r="27" ht="263.5" customHeight="1" spans="1:8">
      <c r="A27" s="8"/>
      <c r="B27" s="8"/>
      <c r="C27" s="8"/>
      <c r="D27" s="8"/>
      <c r="E27" s="8"/>
      <c r="F27" s="8"/>
      <c r="G27" s="8"/>
      <c r="H27" s="8"/>
    </row>
    <row r="28" ht="263.5" customHeight="1" spans="1:8">
      <c r="A28" s="8" t="s">
        <v>1</v>
      </c>
      <c r="B28" s="8" t="s">
        <v>1</v>
      </c>
      <c r="C28" s="8" t="s">
        <v>1</v>
      </c>
      <c r="D28" s="8" t="s">
        <v>1</v>
      </c>
      <c r="E28" s="8" t="s">
        <v>1</v>
      </c>
      <c r="F28" s="8" t="s">
        <v>1</v>
      </c>
      <c r="G28" s="8" t="s">
        <v>1</v>
      </c>
      <c r="H28" s="8" t="s">
        <v>1</v>
      </c>
    </row>
    <row r="29" ht="15.5" customHeight="1" spans="1:8">
      <c r="A29" s="20" t="s">
        <v>38</v>
      </c>
      <c r="B29" s="14"/>
      <c r="C29" s="14"/>
      <c r="D29" s="14"/>
      <c r="E29" s="14"/>
      <c r="F29" s="14"/>
      <c r="G29" s="14"/>
      <c r="H29" s="14"/>
    </row>
    <row r="30" ht="22.5" customHeight="1" spans="1:8">
      <c r="A30" s="4" t="s">
        <v>39</v>
      </c>
      <c r="B30" s="4"/>
      <c r="C30" s="4"/>
      <c r="D30" s="4"/>
      <c r="E30" s="4"/>
      <c r="F30" s="4"/>
      <c r="G30" s="4"/>
      <c r="H30" s="4"/>
    </row>
    <row r="31" ht="17" customHeight="1" spans="1:8">
      <c r="A31" s="4" t="s">
        <v>21</v>
      </c>
      <c r="B31" s="4" t="s">
        <v>22</v>
      </c>
      <c r="C31" s="4"/>
      <c r="D31" s="4"/>
      <c r="E31" s="4" t="s">
        <v>23</v>
      </c>
      <c r="F31" s="4" t="s">
        <v>24</v>
      </c>
      <c r="G31" s="12" t="s">
        <v>25</v>
      </c>
      <c r="H31" s="12" t="s">
        <v>26</v>
      </c>
    </row>
    <row r="32" ht="15" customHeight="1" spans="1:8">
      <c r="A32" s="5">
        <v>202</v>
      </c>
      <c r="B32" s="13" t="s">
        <v>40</v>
      </c>
      <c r="C32" s="14"/>
      <c r="D32" s="14"/>
      <c r="E32" s="8"/>
      <c r="F32" s="8"/>
      <c r="G32" s="8"/>
      <c r="H32" s="8"/>
    </row>
    <row r="33" ht="15" customHeight="1" spans="1:8">
      <c r="A33" s="4" t="s">
        <v>41</v>
      </c>
      <c r="B33" s="13" t="s">
        <v>42</v>
      </c>
      <c r="C33" s="14"/>
      <c r="D33" s="14"/>
      <c r="E33" s="8"/>
      <c r="F33" s="8"/>
      <c r="G33" s="8"/>
      <c r="H33" s="8"/>
    </row>
    <row r="34" ht="15" customHeight="1" spans="1:8">
      <c r="A34" s="15" t="s">
        <v>30</v>
      </c>
      <c r="B34" s="13" t="s">
        <v>43</v>
      </c>
      <c r="C34" s="14"/>
      <c r="D34" s="14"/>
      <c r="E34" s="4" t="s">
        <v>44</v>
      </c>
      <c r="F34" s="17">
        <v>1340</v>
      </c>
      <c r="G34" s="21"/>
      <c r="H34" s="22">
        <f>F34*G34</f>
        <v>0</v>
      </c>
    </row>
    <row r="35" ht="15" customHeight="1" spans="1:8">
      <c r="A35" s="4" t="s">
        <v>45</v>
      </c>
      <c r="B35" s="13" t="s">
        <v>46</v>
      </c>
      <c r="C35" s="14"/>
      <c r="D35" s="14"/>
      <c r="E35" s="8"/>
      <c r="F35" s="8"/>
      <c r="G35" s="21"/>
      <c r="H35" s="22"/>
    </row>
    <row r="36" ht="15" customHeight="1" spans="1:8">
      <c r="A36" s="15" t="s">
        <v>30</v>
      </c>
      <c r="B36" s="13" t="s">
        <v>47</v>
      </c>
      <c r="C36" s="14"/>
      <c r="D36" s="14"/>
      <c r="E36" s="4" t="s">
        <v>44</v>
      </c>
      <c r="F36" s="17">
        <v>120</v>
      </c>
      <c r="G36" s="21"/>
      <c r="H36" s="22">
        <f>F36*G36</f>
        <v>0</v>
      </c>
    </row>
    <row r="37" ht="15" customHeight="1" spans="1:8">
      <c r="A37" s="5">
        <v>203</v>
      </c>
      <c r="B37" s="13" t="s">
        <v>48</v>
      </c>
      <c r="C37" s="14"/>
      <c r="D37" s="14"/>
      <c r="E37" s="8"/>
      <c r="F37" s="8"/>
      <c r="G37" s="21"/>
      <c r="H37" s="22"/>
    </row>
    <row r="38" ht="15" customHeight="1" spans="1:8">
      <c r="A38" s="4" t="s">
        <v>49</v>
      </c>
      <c r="B38" s="13" t="s">
        <v>50</v>
      </c>
      <c r="C38" s="14"/>
      <c r="D38" s="14"/>
      <c r="E38" s="8"/>
      <c r="F38" s="8"/>
      <c r="G38" s="21"/>
      <c r="H38" s="22"/>
    </row>
    <row r="39" ht="15" customHeight="1" spans="1:8">
      <c r="A39" s="15" t="s">
        <v>30</v>
      </c>
      <c r="B39" s="13" t="s">
        <v>51</v>
      </c>
      <c r="C39" s="14"/>
      <c r="D39" s="14"/>
      <c r="E39" s="4" t="s">
        <v>52</v>
      </c>
      <c r="F39" s="23">
        <v>176.8</v>
      </c>
      <c r="G39" s="21"/>
      <c r="H39" s="22">
        <f t="shared" ref="H35:H56" si="0">F39*G39</f>
        <v>0</v>
      </c>
    </row>
    <row r="40" ht="15" customHeight="1" spans="1:8">
      <c r="A40" s="15" t="s">
        <v>53</v>
      </c>
      <c r="B40" s="13" t="s">
        <v>54</v>
      </c>
      <c r="C40" s="14"/>
      <c r="D40" s="14"/>
      <c r="E40" s="4" t="s">
        <v>52</v>
      </c>
      <c r="F40" s="17">
        <v>270</v>
      </c>
      <c r="G40" s="21"/>
      <c r="H40" s="22">
        <f t="shared" si="0"/>
        <v>0</v>
      </c>
    </row>
    <row r="41" ht="15" customHeight="1" spans="1:8">
      <c r="A41" s="5">
        <v>204</v>
      </c>
      <c r="B41" s="13" t="s">
        <v>55</v>
      </c>
      <c r="C41" s="14"/>
      <c r="D41" s="14"/>
      <c r="E41" s="8"/>
      <c r="F41" s="8"/>
      <c r="G41" s="21"/>
      <c r="H41" s="22"/>
    </row>
    <row r="42" ht="15" customHeight="1" spans="1:8">
      <c r="A42" s="4" t="s">
        <v>56</v>
      </c>
      <c r="B42" s="13" t="s">
        <v>57</v>
      </c>
      <c r="C42" s="14"/>
      <c r="D42" s="14"/>
      <c r="E42" s="8"/>
      <c r="F42" s="8"/>
      <c r="G42" s="21"/>
      <c r="H42" s="22"/>
    </row>
    <row r="43" ht="15" customHeight="1" spans="1:8">
      <c r="A43" s="15" t="s">
        <v>30</v>
      </c>
      <c r="B43" s="13" t="s">
        <v>58</v>
      </c>
      <c r="C43" s="14"/>
      <c r="D43" s="14"/>
      <c r="E43" s="4" t="s">
        <v>52</v>
      </c>
      <c r="F43" s="23">
        <v>35.4</v>
      </c>
      <c r="G43" s="21"/>
      <c r="H43" s="22">
        <f t="shared" si="0"/>
        <v>0</v>
      </c>
    </row>
    <row r="44" ht="15" customHeight="1" spans="1:8">
      <c r="A44" s="5">
        <v>207</v>
      </c>
      <c r="B44" s="13" t="s">
        <v>59</v>
      </c>
      <c r="C44" s="14"/>
      <c r="D44" s="14"/>
      <c r="E44" s="8"/>
      <c r="F44" s="8"/>
      <c r="G44" s="21"/>
      <c r="H44" s="22"/>
    </row>
    <row r="45" ht="15" customHeight="1" spans="1:8">
      <c r="A45" s="4" t="s">
        <v>60</v>
      </c>
      <c r="B45" s="13" t="s">
        <v>61</v>
      </c>
      <c r="C45" s="14"/>
      <c r="D45" s="14"/>
      <c r="E45" s="8"/>
      <c r="F45" s="8"/>
      <c r="G45" s="21"/>
      <c r="H45" s="22"/>
    </row>
    <row r="46" ht="15" customHeight="1" spans="1:8">
      <c r="A46" s="15" t="s">
        <v>30</v>
      </c>
      <c r="B46" s="13" t="s">
        <v>62</v>
      </c>
      <c r="C46" s="14"/>
      <c r="D46" s="14"/>
      <c r="E46" s="4" t="s">
        <v>44</v>
      </c>
      <c r="F46" s="17">
        <v>1800</v>
      </c>
      <c r="G46" s="21"/>
      <c r="H46" s="22">
        <f t="shared" si="0"/>
        <v>0</v>
      </c>
    </row>
    <row r="47" ht="15" customHeight="1" spans="1:8">
      <c r="A47" s="15" t="s">
        <v>63</v>
      </c>
      <c r="B47" s="13" t="s">
        <v>64</v>
      </c>
      <c r="C47" s="14"/>
      <c r="D47" s="14"/>
      <c r="E47" s="4" t="s">
        <v>52</v>
      </c>
      <c r="F47" s="23">
        <v>28.6</v>
      </c>
      <c r="G47" s="21"/>
      <c r="H47" s="22">
        <f t="shared" si="0"/>
        <v>0</v>
      </c>
    </row>
    <row r="48" ht="15" customHeight="1" spans="1:8">
      <c r="A48" s="15" t="s">
        <v>63</v>
      </c>
      <c r="B48" s="13" t="s">
        <v>65</v>
      </c>
      <c r="C48" s="14"/>
      <c r="D48" s="14"/>
      <c r="E48" s="4" t="s">
        <v>44</v>
      </c>
      <c r="F48" s="17">
        <v>750</v>
      </c>
      <c r="G48" s="21"/>
      <c r="H48" s="22">
        <f t="shared" si="0"/>
        <v>0</v>
      </c>
    </row>
    <row r="49" ht="15" customHeight="1" spans="1:8">
      <c r="A49" s="4" t="s">
        <v>66</v>
      </c>
      <c r="B49" s="13" t="s">
        <v>67</v>
      </c>
      <c r="C49" s="14"/>
      <c r="D49" s="14"/>
      <c r="E49" s="8"/>
      <c r="F49" s="8"/>
      <c r="G49" s="21"/>
      <c r="H49" s="22"/>
    </row>
    <row r="50" ht="15" customHeight="1" spans="1:8">
      <c r="A50" s="15" t="s">
        <v>30</v>
      </c>
      <c r="B50" s="13" t="s">
        <v>68</v>
      </c>
      <c r="C50" s="14"/>
      <c r="D50" s="14"/>
      <c r="E50" s="4" t="s">
        <v>52</v>
      </c>
      <c r="F50" s="17">
        <v>50</v>
      </c>
      <c r="G50" s="21"/>
      <c r="H50" s="22">
        <f t="shared" si="0"/>
        <v>0</v>
      </c>
    </row>
    <row r="51" ht="15" customHeight="1" spans="1:8">
      <c r="A51" s="15" t="s">
        <v>53</v>
      </c>
      <c r="B51" s="13" t="s">
        <v>69</v>
      </c>
      <c r="C51" s="14"/>
      <c r="D51" s="14"/>
      <c r="E51" s="4" t="s">
        <v>70</v>
      </c>
      <c r="F51" s="17">
        <v>714</v>
      </c>
      <c r="G51" s="21"/>
      <c r="H51" s="22">
        <f t="shared" si="0"/>
        <v>0</v>
      </c>
    </row>
    <row r="52" ht="15" customHeight="1" spans="1:8">
      <c r="A52" s="15" t="s">
        <v>53</v>
      </c>
      <c r="B52" s="13" t="s">
        <v>71</v>
      </c>
      <c r="C52" s="14"/>
      <c r="D52" s="14"/>
      <c r="E52" s="4" t="s">
        <v>70</v>
      </c>
      <c r="F52" s="17">
        <v>390</v>
      </c>
      <c r="G52" s="21"/>
      <c r="H52" s="22">
        <f t="shared" si="0"/>
        <v>0</v>
      </c>
    </row>
    <row r="53" ht="15" customHeight="1" spans="1:8">
      <c r="A53" s="15" t="s">
        <v>53</v>
      </c>
      <c r="B53" s="13" t="s">
        <v>72</v>
      </c>
      <c r="C53" s="14"/>
      <c r="D53" s="14"/>
      <c r="E53" s="4" t="s">
        <v>70</v>
      </c>
      <c r="F53" s="17">
        <v>210</v>
      </c>
      <c r="G53" s="21"/>
      <c r="H53" s="22">
        <f t="shared" si="0"/>
        <v>0</v>
      </c>
    </row>
    <row r="54" ht="15" customHeight="1" spans="1:8">
      <c r="A54" s="5">
        <v>209</v>
      </c>
      <c r="B54" s="13" t="s">
        <v>73</v>
      </c>
      <c r="C54" s="14"/>
      <c r="D54" s="14"/>
      <c r="E54" s="8"/>
      <c r="F54" s="8"/>
      <c r="G54" s="21"/>
      <c r="H54" s="22"/>
    </row>
    <row r="55" ht="15" customHeight="1" spans="1:8">
      <c r="A55" s="4" t="s">
        <v>74</v>
      </c>
      <c r="B55" s="13" t="s">
        <v>75</v>
      </c>
      <c r="C55" s="14"/>
      <c r="D55" s="14"/>
      <c r="E55" s="8"/>
      <c r="F55" s="8"/>
      <c r="G55" s="21"/>
      <c r="H55" s="22"/>
    </row>
    <row r="56" ht="15" customHeight="1" spans="1:8">
      <c r="A56" s="15" t="s">
        <v>30</v>
      </c>
      <c r="B56" s="13" t="s">
        <v>76</v>
      </c>
      <c r="C56" s="14"/>
      <c r="D56" s="14"/>
      <c r="E56" s="4" t="s">
        <v>52</v>
      </c>
      <c r="F56" s="23">
        <v>602.8</v>
      </c>
      <c r="G56" s="21"/>
      <c r="H56" s="22">
        <f t="shared" si="0"/>
        <v>0</v>
      </c>
    </row>
    <row r="57" ht="248" customHeight="1" spans="1:8">
      <c r="A57" s="8"/>
      <c r="B57" s="8"/>
      <c r="C57" s="8"/>
      <c r="D57" s="8"/>
      <c r="E57" s="8"/>
      <c r="F57" s="8"/>
      <c r="G57" s="8"/>
      <c r="H57" s="8"/>
    </row>
    <row r="58" ht="15.5" customHeight="1" spans="1:8">
      <c r="A58" s="20" t="s">
        <v>77</v>
      </c>
      <c r="B58" s="14"/>
      <c r="C58" s="14"/>
      <c r="D58" s="14"/>
      <c r="E58" s="14"/>
      <c r="F58" s="14"/>
      <c r="G58" s="14"/>
      <c r="H58" s="14"/>
    </row>
    <row r="59" ht="22.5" customHeight="1" spans="1:8">
      <c r="A59" s="4" t="s">
        <v>78</v>
      </c>
      <c r="B59" s="4"/>
      <c r="C59" s="4"/>
      <c r="D59" s="4"/>
      <c r="E59" s="4"/>
      <c r="F59" s="4"/>
      <c r="G59" s="4"/>
      <c r="H59" s="4"/>
    </row>
    <row r="60" ht="17" customHeight="1" spans="1:8">
      <c r="A60" s="4" t="s">
        <v>21</v>
      </c>
      <c r="B60" s="4" t="s">
        <v>22</v>
      </c>
      <c r="C60" s="4"/>
      <c r="D60" s="4"/>
      <c r="E60" s="4" t="s">
        <v>23</v>
      </c>
      <c r="F60" s="4" t="s">
        <v>24</v>
      </c>
      <c r="G60" s="12" t="s">
        <v>25</v>
      </c>
      <c r="H60" s="12" t="s">
        <v>26</v>
      </c>
    </row>
    <row r="61" ht="15" customHeight="1" spans="1:8">
      <c r="A61" s="5">
        <v>302</v>
      </c>
      <c r="B61" s="13" t="s">
        <v>79</v>
      </c>
      <c r="C61" s="14"/>
      <c r="D61" s="14"/>
      <c r="E61" s="8"/>
      <c r="F61" s="8"/>
      <c r="G61" s="8"/>
      <c r="H61" s="8"/>
    </row>
    <row r="62" ht="15" customHeight="1" spans="1:8">
      <c r="A62" s="4" t="s">
        <v>80</v>
      </c>
      <c r="B62" s="13" t="s">
        <v>81</v>
      </c>
      <c r="C62" s="14"/>
      <c r="D62" s="14"/>
      <c r="E62" s="8"/>
      <c r="F62" s="8"/>
      <c r="G62" s="8"/>
      <c r="H62" s="8"/>
    </row>
    <row r="63" ht="15" customHeight="1" spans="1:8">
      <c r="A63" s="15" t="s">
        <v>30</v>
      </c>
      <c r="B63" s="13" t="s">
        <v>82</v>
      </c>
      <c r="C63" s="14"/>
      <c r="D63" s="14"/>
      <c r="E63" s="4" t="s">
        <v>44</v>
      </c>
      <c r="F63" s="17">
        <v>1194</v>
      </c>
      <c r="G63" s="21"/>
      <c r="H63" s="22">
        <f>F63*G63</f>
        <v>0</v>
      </c>
    </row>
    <row r="64" ht="15" customHeight="1" spans="1:8">
      <c r="A64" s="5">
        <v>312</v>
      </c>
      <c r="B64" s="13" t="s">
        <v>83</v>
      </c>
      <c r="C64" s="14"/>
      <c r="D64" s="14"/>
      <c r="E64" s="8"/>
      <c r="F64" s="8"/>
      <c r="G64" s="21"/>
      <c r="H64" s="22"/>
    </row>
    <row r="65" ht="15" customHeight="1" spans="1:8">
      <c r="A65" s="4" t="s">
        <v>84</v>
      </c>
      <c r="B65" s="13" t="s">
        <v>83</v>
      </c>
      <c r="C65" s="14"/>
      <c r="D65" s="14"/>
      <c r="E65" s="8"/>
      <c r="F65" s="8"/>
      <c r="G65" s="21"/>
      <c r="H65" s="22"/>
    </row>
    <row r="66" ht="15" customHeight="1" spans="1:8">
      <c r="A66" s="15" t="s">
        <v>30</v>
      </c>
      <c r="B66" s="13" t="s">
        <v>85</v>
      </c>
      <c r="C66" s="14"/>
      <c r="D66" s="14"/>
      <c r="E66" s="4" t="s">
        <v>44</v>
      </c>
      <c r="F66" s="17">
        <v>1194</v>
      </c>
      <c r="G66" s="21"/>
      <c r="H66" s="22">
        <f>F66*G66</f>
        <v>0</v>
      </c>
    </row>
    <row r="67" ht="15" customHeight="1" spans="1:8">
      <c r="A67" s="15" t="s">
        <v>30</v>
      </c>
      <c r="B67" s="13" t="s">
        <v>86</v>
      </c>
      <c r="C67" s="14"/>
      <c r="D67" s="14"/>
      <c r="E67" s="4" t="s">
        <v>44</v>
      </c>
      <c r="F67" s="17">
        <v>960</v>
      </c>
      <c r="G67" s="21"/>
      <c r="H67" s="22">
        <f>F67*G67</f>
        <v>0</v>
      </c>
    </row>
    <row r="68" ht="259" customHeight="1" spans="1:8">
      <c r="A68" s="8"/>
      <c r="B68" s="8"/>
      <c r="C68" s="8"/>
      <c r="D68" s="8"/>
      <c r="E68" s="8"/>
      <c r="F68" s="8"/>
      <c r="G68" s="21"/>
      <c r="H68" s="21"/>
    </row>
    <row r="69" ht="259" customHeight="1" spans="1:8">
      <c r="A69" s="8" t="s">
        <v>1</v>
      </c>
      <c r="B69" s="8" t="s">
        <v>1</v>
      </c>
      <c r="C69" s="8" t="s">
        <v>1</v>
      </c>
      <c r="D69" s="8" t="s">
        <v>1</v>
      </c>
      <c r="E69" s="8" t="s">
        <v>1</v>
      </c>
      <c r="F69" s="8" t="s">
        <v>1</v>
      </c>
      <c r="G69" s="21" t="s">
        <v>1</v>
      </c>
      <c r="H69" s="21" t="s">
        <v>1</v>
      </c>
    </row>
    <row r="70" ht="15.5" customHeight="1" spans="1:8">
      <c r="A70" s="20" t="s">
        <v>87</v>
      </c>
      <c r="B70" s="14"/>
      <c r="C70" s="14"/>
      <c r="D70" s="14"/>
      <c r="E70" s="14"/>
      <c r="F70" s="14"/>
      <c r="G70" s="14"/>
      <c r="H70" s="14"/>
    </row>
    <row r="71" ht="22.5" customHeight="1" spans="1:8">
      <c r="A71" s="20" t="s">
        <v>88</v>
      </c>
      <c r="B71" s="14"/>
      <c r="C71" s="14"/>
      <c r="D71" s="14"/>
      <c r="E71" s="14"/>
      <c r="F71" s="14"/>
      <c r="G71" s="14"/>
      <c r="H71" s="14"/>
    </row>
    <row r="72" ht="17" customHeight="1" spans="1:8">
      <c r="A72" s="4" t="s">
        <v>21</v>
      </c>
      <c r="B72" s="4" t="s">
        <v>22</v>
      </c>
      <c r="C72" s="4"/>
      <c r="D72" s="4"/>
      <c r="E72" s="4" t="s">
        <v>23</v>
      </c>
      <c r="F72" s="4" t="s">
        <v>24</v>
      </c>
      <c r="G72" s="12" t="s">
        <v>25</v>
      </c>
      <c r="H72" s="12" t="s">
        <v>26</v>
      </c>
    </row>
    <row r="73" ht="15" customHeight="1" spans="1:8">
      <c r="A73" s="5">
        <v>404</v>
      </c>
      <c r="B73" s="13" t="s">
        <v>89</v>
      </c>
      <c r="C73" s="14"/>
      <c r="D73" s="14"/>
      <c r="E73" s="8"/>
      <c r="F73" s="8"/>
      <c r="G73" s="8"/>
      <c r="H73" s="8"/>
    </row>
    <row r="74" ht="15" customHeight="1" spans="1:8">
      <c r="A74" s="4" t="s">
        <v>90</v>
      </c>
      <c r="B74" s="13" t="s">
        <v>91</v>
      </c>
      <c r="C74" s="14"/>
      <c r="D74" s="14"/>
      <c r="E74" s="4" t="s">
        <v>52</v>
      </c>
      <c r="F74" s="23">
        <v>423.6</v>
      </c>
      <c r="G74" s="24"/>
      <c r="H74" s="25">
        <f>F74*G74</f>
        <v>0</v>
      </c>
    </row>
    <row r="75" ht="15" customHeight="1" spans="1:8">
      <c r="A75" s="4" t="s">
        <v>90</v>
      </c>
      <c r="B75" s="13" t="s">
        <v>92</v>
      </c>
      <c r="C75" s="14"/>
      <c r="D75" s="14"/>
      <c r="E75" s="4" t="s">
        <v>52</v>
      </c>
      <c r="F75" s="23">
        <v>169.4</v>
      </c>
      <c r="G75" s="24"/>
      <c r="H75" s="25">
        <f>F75*G75</f>
        <v>0</v>
      </c>
    </row>
    <row r="76" ht="15" customHeight="1" spans="1:8">
      <c r="A76" s="4" t="s">
        <v>90</v>
      </c>
      <c r="B76" s="13" t="s">
        <v>93</v>
      </c>
      <c r="C76" s="14"/>
      <c r="D76" s="14"/>
      <c r="E76" s="4" t="s">
        <v>52</v>
      </c>
      <c r="F76" s="17">
        <v>47</v>
      </c>
      <c r="G76" s="24"/>
      <c r="H76" s="25">
        <f>F76*G76</f>
        <v>0</v>
      </c>
    </row>
    <row r="77" ht="15" customHeight="1" spans="1:8">
      <c r="A77" s="5">
        <v>419</v>
      </c>
      <c r="B77" s="13" t="s">
        <v>94</v>
      </c>
      <c r="C77" s="14"/>
      <c r="D77" s="14"/>
      <c r="E77" s="8"/>
      <c r="F77" s="8"/>
      <c r="G77" s="24"/>
      <c r="H77" s="25"/>
    </row>
    <row r="78" ht="15" customHeight="1" spans="1:8">
      <c r="A78" s="4" t="s">
        <v>95</v>
      </c>
      <c r="B78" s="13" t="s">
        <v>96</v>
      </c>
      <c r="C78" s="14"/>
      <c r="D78" s="14"/>
      <c r="E78" s="4" t="s">
        <v>70</v>
      </c>
      <c r="F78" s="17">
        <v>52</v>
      </c>
      <c r="G78" s="24"/>
      <c r="H78" s="25">
        <f t="shared" ref="H78:H83" si="1">F78*G78</f>
        <v>0</v>
      </c>
    </row>
    <row r="79" ht="18" customHeight="1" spans="1:8">
      <c r="A79" s="26" t="s">
        <v>97</v>
      </c>
      <c r="B79" s="14" t="s">
        <v>98</v>
      </c>
      <c r="C79" s="14"/>
      <c r="D79" s="14"/>
      <c r="E79" s="4" t="s">
        <v>44</v>
      </c>
      <c r="F79" s="27">
        <v>44.5</v>
      </c>
      <c r="G79" s="28"/>
      <c r="H79" s="25">
        <f t="shared" si="1"/>
        <v>0</v>
      </c>
    </row>
    <row r="80" ht="26" customHeight="1" spans="1:8">
      <c r="A80" s="26" t="s">
        <v>99</v>
      </c>
      <c r="B80" s="14" t="s">
        <v>100</v>
      </c>
      <c r="C80" s="14"/>
      <c r="D80" s="14"/>
      <c r="E80" s="4" t="s">
        <v>101</v>
      </c>
      <c r="F80" s="28">
        <v>1</v>
      </c>
      <c r="G80" s="28"/>
      <c r="H80" s="25">
        <f t="shared" si="1"/>
        <v>0</v>
      </c>
    </row>
    <row r="81" ht="15" customHeight="1" spans="1:8">
      <c r="A81" s="26" t="s">
        <v>102</v>
      </c>
      <c r="B81" s="14" t="s">
        <v>103</v>
      </c>
      <c r="C81" s="14"/>
      <c r="D81" s="14"/>
      <c r="E81" s="12" t="s">
        <v>70</v>
      </c>
      <c r="F81" s="28">
        <v>164</v>
      </c>
      <c r="G81" s="27"/>
      <c r="H81" s="25">
        <f t="shared" si="1"/>
        <v>0</v>
      </c>
    </row>
    <row r="82" ht="24" customHeight="1" spans="1:8">
      <c r="A82" s="26" t="s">
        <v>104</v>
      </c>
      <c r="B82" s="14" t="s">
        <v>105</v>
      </c>
      <c r="C82" s="14"/>
      <c r="D82" s="14"/>
      <c r="E82" s="4" t="s">
        <v>44</v>
      </c>
      <c r="F82" s="28">
        <v>1000</v>
      </c>
      <c r="G82" s="29"/>
      <c r="H82" s="25">
        <f t="shared" si="1"/>
        <v>0</v>
      </c>
    </row>
    <row r="83" ht="33" customHeight="1" spans="1:8">
      <c r="A83" s="26" t="s">
        <v>106</v>
      </c>
      <c r="B83" s="30" t="s">
        <v>107</v>
      </c>
      <c r="C83" s="30"/>
      <c r="D83" s="30"/>
      <c r="E83" s="4" t="s">
        <v>44</v>
      </c>
      <c r="F83" s="28">
        <v>720</v>
      </c>
      <c r="G83" s="28"/>
      <c r="H83" s="25">
        <f t="shared" si="1"/>
        <v>0</v>
      </c>
    </row>
    <row r="84" ht="266.5" customHeight="1" spans="1:8">
      <c r="A84" s="8"/>
      <c r="B84" s="8"/>
      <c r="C84" s="8"/>
      <c r="D84" s="8"/>
      <c r="E84" s="8"/>
      <c r="F84" s="8"/>
      <c r="G84" s="8"/>
      <c r="H84" s="8"/>
    </row>
    <row r="85" spans="1:8">
      <c r="A85" s="8" t="s">
        <v>1</v>
      </c>
      <c r="B85" s="8" t="s">
        <v>1</v>
      </c>
      <c r="C85" s="8" t="s">
        <v>1</v>
      </c>
      <c r="D85" s="8" t="s">
        <v>1</v>
      </c>
      <c r="E85" s="8" t="s">
        <v>1</v>
      </c>
      <c r="F85" s="8" t="s">
        <v>1</v>
      </c>
      <c r="G85" s="8" t="s">
        <v>1</v>
      </c>
      <c r="H85" s="8" t="s">
        <v>1</v>
      </c>
    </row>
    <row r="86" ht="15.5" customHeight="1" spans="1:8">
      <c r="A86" s="20" t="s">
        <v>108</v>
      </c>
      <c r="B86" s="14"/>
      <c r="C86" s="14"/>
      <c r="D86" s="14"/>
      <c r="E86" s="14"/>
      <c r="F86" s="14"/>
      <c r="G86" s="14"/>
      <c r="H86" s="14"/>
    </row>
    <row r="87" ht="22.5" customHeight="1" spans="1:8">
      <c r="A87" s="4" t="s">
        <v>109</v>
      </c>
      <c r="B87" s="4"/>
      <c r="C87" s="4"/>
      <c r="D87" s="4"/>
      <c r="E87" s="4"/>
      <c r="F87" s="4"/>
      <c r="G87" s="4"/>
      <c r="H87" s="4"/>
    </row>
    <row r="88" ht="17" customHeight="1" spans="1:8">
      <c r="A88" s="4" t="s">
        <v>21</v>
      </c>
      <c r="B88" s="4" t="s">
        <v>22</v>
      </c>
      <c r="C88" s="4"/>
      <c r="D88" s="4"/>
      <c r="E88" s="4" t="s">
        <v>23</v>
      </c>
      <c r="F88" s="4" t="s">
        <v>24</v>
      </c>
      <c r="G88" s="12" t="s">
        <v>25</v>
      </c>
      <c r="H88" s="12" t="s">
        <v>26</v>
      </c>
    </row>
    <row r="89" ht="15" customHeight="1" spans="1:8">
      <c r="A89" s="5">
        <v>602</v>
      </c>
      <c r="B89" s="13" t="s">
        <v>110</v>
      </c>
      <c r="C89" s="14"/>
      <c r="D89" s="14"/>
      <c r="E89" s="8"/>
      <c r="F89" s="8"/>
      <c r="G89" s="8"/>
      <c r="H89" s="8"/>
    </row>
    <row r="90" ht="15" customHeight="1" spans="1:8">
      <c r="A90" s="4" t="s">
        <v>111</v>
      </c>
      <c r="B90" s="13" t="s">
        <v>112</v>
      </c>
      <c r="C90" s="14"/>
      <c r="D90" s="14"/>
      <c r="E90" s="8"/>
      <c r="F90" s="8"/>
      <c r="G90" s="8"/>
      <c r="H90" s="8"/>
    </row>
    <row r="91" ht="15" customHeight="1" spans="1:8">
      <c r="A91" s="15" t="s">
        <v>30</v>
      </c>
      <c r="B91" s="13" t="s">
        <v>113</v>
      </c>
      <c r="C91" s="14"/>
      <c r="D91" s="14"/>
      <c r="E91" s="4" t="s">
        <v>70</v>
      </c>
      <c r="F91" s="17">
        <v>826</v>
      </c>
      <c r="G91" s="21"/>
      <c r="H91" s="22">
        <f>F91*G91</f>
        <v>0</v>
      </c>
    </row>
    <row r="92" ht="15" customHeight="1" spans="1:8">
      <c r="A92" s="15" t="s">
        <v>63</v>
      </c>
      <c r="B92" s="13" t="s">
        <v>114</v>
      </c>
      <c r="C92" s="14"/>
      <c r="D92" s="14"/>
      <c r="E92" s="4" t="s">
        <v>115</v>
      </c>
      <c r="F92" s="17">
        <v>8</v>
      </c>
      <c r="G92" s="21"/>
      <c r="H92" s="22">
        <f>F92*G92</f>
        <v>0</v>
      </c>
    </row>
    <row r="93" ht="281.5" customHeight="1" spans="1:8">
      <c r="A93" s="8"/>
      <c r="B93" s="8"/>
      <c r="C93" s="8"/>
      <c r="D93" s="8"/>
      <c r="E93" s="8"/>
      <c r="F93" s="8"/>
      <c r="G93" s="8"/>
      <c r="H93" s="31"/>
    </row>
    <row r="94" ht="281.5" customHeight="1" spans="1:8">
      <c r="A94" s="8" t="s">
        <v>1</v>
      </c>
      <c r="B94" s="8" t="s">
        <v>1</v>
      </c>
      <c r="C94" s="8" t="s">
        <v>1</v>
      </c>
      <c r="D94" s="8" t="s">
        <v>1</v>
      </c>
      <c r="E94" s="8" t="s">
        <v>1</v>
      </c>
      <c r="F94" s="8" t="s">
        <v>1</v>
      </c>
      <c r="G94" s="8" t="s">
        <v>1</v>
      </c>
      <c r="H94" s="31" t="s">
        <v>1</v>
      </c>
    </row>
    <row r="95" ht="15.5" customHeight="1" spans="1:8">
      <c r="A95" s="4" t="s">
        <v>116</v>
      </c>
      <c r="B95" s="4"/>
      <c r="C95" s="4"/>
      <c r="D95" s="4"/>
      <c r="E95" s="4"/>
      <c r="F95" s="4"/>
      <c r="G95" s="4"/>
      <c r="H95" s="4"/>
    </row>
  </sheetData>
  <mergeCells count="114">
    <mergeCell ref="A1:B1"/>
    <mergeCell ref="C1:H1"/>
    <mergeCell ref="A2:H2"/>
    <mergeCell ref="C3:G3"/>
    <mergeCell ref="C4:G4"/>
    <mergeCell ref="C5:G5"/>
    <mergeCell ref="C6:G6"/>
    <mergeCell ref="C7:G7"/>
    <mergeCell ref="C8:G8"/>
    <mergeCell ref="B9:G9"/>
    <mergeCell ref="B10:G10"/>
    <mergeCell ref="B11:G11"/>
    <mergeCell ref="B12:G12"/>
    <mergeCell ref="B13:G13"/>
    <mergeCell ref="B14:G14"/>
    <mergeCell ref="A17:H17"/>
    <mergeCell ref="A18:C18"/>
    <mergeCell ref="D18:H18"/>
    <mergeCell ref="A19:H19"/>
    <mergeCell ref="B20:D20"/>
    <mergeCell ref="B21:D21"/>
    <mergeCell ref="B22:D22"/>
    <mergeCell ref="B23:D23"/>
    <mergeCell ref="B24:D24"/>
    <mergeCell ref="B25:D25"/>
    <mergeCell ref="B26:D26"/>
    <mergeCell ref="A29:H29"/>
    <mergeCell ref="A30:H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A58:H58"/>
    <mergeCell ref="A59:H59"/>
    <mergeCell ref="B60:D60"/>
    <mergeCell ref="B61:D61"/>
    <mergeCell ref="B62:D62"/>
    <mergeCell ref="B63:D63"/>
    <mergeCell ref="B64:D64"/>
    <mergeCell ref="B65:D65"/>
    <mergeCell ref="B66:D66"/>
    <mergeCell ref="B67:D67"/>
    <mergeCell ref="A70:H70"/>
    <mergeCell ref="A71:H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A86:H86"/>
    <mergeCell ref="A87:H87"/>
    <mergeCell ref="B88:D88"/>
    <mergeCell ref="B89:D89"/>
    <mergeCell ref="B90:D90"/>
    <mergeCell ref="B91:D91"/>
    <mergeCell ref="B92:D92"/>
    <mergeCell ref="A95:H95"/>
    <mergeCell ref="A15:A16"/>
    <mergeCell ref="A27:A28"/>
    <mergeCell ref="A68:A69"/>
    <mergeCell ref="A84:A85"/>
    <mergeCell ref="A93:A94"/>
    <mergeCell ref="E27:E28"/>
    <mergeCell ref="E68:E69"/>
    <mergeCell ref="E84:E85"/>
    <mergeCell ref="E93:E94"/>
    <mergeCell ref="F27:F28"/>
    <mergeCell ref="F68:F69"/>
    <mergeCell ref="F84:F85"/>
    <mergeCell ref="F93:F94"/>
    <mergeCell ref="G27:G28"/>
    <mergeCell ref="G68:G69"/>
    <mergeCell ref="G84:G85"/>
    <mergeCell ref="G93:G94"/>
    <mergeCell ref="H15:H16"/>
    <mergeCell ref="H27:H28"/>
    <mergeCell ref="H68:H69"/>
    <mergeCell ref="H84:H85"/>
    <mergeCell ref="H93:H94"/>
    <mergeCell ref="B15:G16"/>
    <mergeCell ref="B27:D28"/>
    <mergeCell ref="B68:D69"/>
    <mergeCell ref="B84:D85"/>
    <mergeCell ref="B93:D94"/>
  </mergeCells>
  <pageMargins left="0.7" right="0.7" top="0.75" bottom="0.75" header="0.3" footer="0.3"/>
  <pageSetup paperSize="9" orientation="portrait"/>
  <headerFooter/>
  <rowBreaks count="5" manualBreakCount="5">
    <brk id="16" max="16383" man="1"/>
    <brk id="29" max="16383" man="1"/>
    <brk id="58" max="16383" man="1"/>
    <brk id="70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null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forest21</cp:lastModifiedBy>
  <dcterms:created xsi:type="dcterms:W3CDTF">2025-08-15T12:43:00Z</dcterms:created>
  <dcterms:modified xsi:type="dcterms:W3CDTF">2025-08-24T16:59:46Z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2025-08-24T15:46:50Z</vt:filetime>
  </property>
  <property fmtid="{D5CDD505-2E9C-101B-9397-08002B2CF9AE}" pid="4" name="ICV">
    <vt:lpwstr>8DC8C1E9F804487DA61DE1D016751599_12</vt:lpwstr>
  </property>
  <property fmtid="{D5CDD505-2E9C-101B-9397-08002B2CF9AE}" pid="5" name="KSOProductBuildVer">
    <vt:lpwstr>2052-11.1.0.14309</vt:lpwstr>
  </property>
</Properties>
</file>